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/>
  <mc:AlternateContent xmlns:mc="http://schemas.openxmlformats.org/markup-compatibility/2006">
    <mc:Choice Requires="x15">
      <x15ac:absPath xmlns:x15ac="http://schemas.microsoft.com/office/spreadsheetml/2010/11/ac" url="Z:\CPL\COMISSÃO 081-S - NOV 2020\3 - LICITAÇÕES 2021\CONCORRÊNCIA\CP 005.2021 - EBAP GAIVOTAS\"/>
    </mc:Choice>
  </mc:AlternateContent>
  <xr:revisionPtr revIDLastSave="0" documentId="8_{CA0066A9-01BF-445E-AF72-32836CB325D5}" xr6:coauthVersionLast="47" xr6:coauthVersionMax="47" xr10:uidLastSave="{00000000-0000-0000-0000-000000000000}"/>
  <bookViews>
    <workbookView xWindow="-120" yWindow="-120" windowWidth="29040" windowHeight="15840" firstSheet="2" activeTab="4" xr2:uid="{00000000-000D-0000-FFFF-FFFF00000000}"/>
  </bookViews>
  <sheets>
    <sheet name="MAPA DESTINACAO" sheetId="1" r:id="rId1"/>
    <sheet name="MAPADEPRECOS" sheetId="2" r:id="rId2"/>
    <sheet name="CONOGRAMA" sheetId="3" r:id="rId3"/>
    <sheet name="CURVA ABC" sheetId="4" r:id="rId4"/>
    <sheet name="BDI SEM desoneração" sheetId="5" r:id="rId5"/>
    <sheet name="PLANILHA SEM DESONERACAO" sheetId="6" r:id="rId6"/>
    <sheet name="CPU SEM DESONERACAO" sheetId="7" r:id="rId7"/>
    <sheet name="BDI DESONERADO" sheetId="8" r:id="rId8"/>
    <sheet name="PLANI;HA DESONERADA" sheetId="9" r:id="rId9"/>
    <sheet name="CPU DESONERADO" sheetId="10" r:id="rId10"/>
  </sheets>
  <definedNames>
    <definedName name="__________________BOR1" localSheetId="0">#REF!</definedName>
    <definedName name="__________________BOR1" localSheetId="1">#REF!</definedName>
    <definedName name="__________________BOR1">#REF!</definedName>
    <definedName name="______________BOR1" localSheetId="0">#REF!</definedName>
    <definedName name="______________BOR1" localSheetId="1">#REF!</definedName>
    <definedName name="______________BOR1">#REF!</definedName>
    <definedName name="_____________BOR1" localSheetId="0">#REF!</definedName>
    <definedName name="_____________BOR1" localSheetId="1">#REF!</definedName>
    <definedName name="_____________BOR1">#REF!</definedName>
    <definedName name="____________BOR1" localSheetId="0">#REF!</definedName>
    <definedName name="____________BOR1" localSheetId="1">#REF!</definedName>
    <definedName name="____________BOR1">#REF!</definedName>
    <definedName name="___________BOR1" localSheetId="0">#REF!</definedName>
    <definedName name="___________BOR1" localSheetId="1">#REF!</definedName>
    <definedName name="___________BOR1">#REF!</definedName>
    <definedName name="__________BOR1" localSheetId="0">#REF!</definedName>
    <definedName name="__________BOR1" localSheetId="1">#REF!</definedName>
    <definedName name="__________BOR1">#REF!</definedName>
    <definedName name="_________BOR1" localSheetId="0">#REF!</definedName>
    <definedName name="_________BOR1" localSheetId="1">#REF!</definedName>
    <definedName name="_________BOR1">#REF!</definedName>
    <definedName name="________BOR1" localSheetId="0">#REF!</definedName>
    <definedName name="________BOR1" localSheetId="1">#REF!</definedName>
    <definedName name="________BOR1">#REF!</definedName>
    <definedName name="________NIL1" localSheetId="0">#REF!</definedName>
    <definedName name="________NIL1" localSheetId="1">#REF!</definedName>
    <definedName name="________NIL1">#REF!</definedName>
    <definedName name="_______BOR1" localSheetId="0">#REF!</definedName>
    <definedName name="_______BOR1" localSheetId="1">#REF!</definedName>
    <definedName name="_______BOR1">#REF!</definedName>
    <definedName name="_______NIL1" localSheetId="0">#REF!</definedName>
    <definedName name="_______NIL1" localSheetId="1">#REF!</definedName>
    <definedName name="_______NIL1">#REF!</definedName>
    <definedName name="______BOR1" localSheetId="0">#REF!</definedName>
    <definedName name="______BOR1" localSheetId="1">#REF!</definedName>
    <definedName name="______BOR1">#REF!</definedName>
    <definedName name="______NIL1" localSheetId="0">#REF!</definedName>
    <definedName name="______NIL1" localSheetId="1">#REF!</definedName>
    <definedName name="______NIL1">#REF!</definedName>
    <definedName name="_____BOR1" localSheetId="0">#REF!</definedName>
    <definedName name="_____BOR1" localSheetId="1">#REF!</definedName>
    <definedName name="_____BOR1">#REF!</definedName>
    <definedName name="____BOR1" localSheetId="0">#REF!</definedName>
    <definedName name="____BOR1" localSheetId="1">#REF!</definedName>
    <definedName name="____BOR1">#REF!</definedName>
    <definedName name="____NIL1" localSheetId="0">#REF!</definedName>
    <definedName name="____NIL1" localSheetId="1">#REF!</definedName>
    <definedName name="____NIL1">#REF!</definedName>
    <definedName name="___BOR1" localSheetId="0">#REF!</definedName>
    <definedName name="___BOR1" localSheetId="1">#REF!</definedName>
    <definedName name="___BOR1">#REF!</definedName>
    <definedName name="___NIL1" localSheetId="0">#REF!</definedName>
    <definedName name="___NIL1" localSheetId="1">#REF!</definedName>
    <definedName name="___NIL1">#REF!</definedName>
    <definedName name="__BOR1" localSheetId="0">#REF!</definedName>
    <definedName name="__BOR1" localSheetId="1">#REF!</definedName>
    <definedName name="__BOR1">#REF!</definedName>
    <definedName name="__NIL1" localSheetId="0">#REF!</definedName>
    <definedName name="__NIL1" localSheetId="1">#REF!</definedName>
    <definedName name="__NIL1">#REF!</definedName>
    <definedName name="_16.3___VEÍCULOS" localSheetId="0">#REF!</definedName>
    <definedName name="_16.3___VEÍCULOS" localSheetId="1">#REF!</definedName>
    <definedName name="_16.3___VEÍCULOS">#REF!</definedName>
    <definedName name="_16.4___COMBÚSTIVEL" localSheetId="0">#REF!</definedName>
    <definedName name="_16.4___COMBÚSTIVEL" localSheetId="1">#REF!</definedName>
    <definedName name="_16.4___COMBÚSTIVEL">#REF!</definedName>
    <definedName name="_16.5___EQUIPAMENTOS_DE_ESCRITÓRIO" localSheetId="0">#REF!</definedName>
    <definedName name="_16.5___EQUIPAMENTOS_DE_ESCRITÓRIO" localSheetId="1">#REF!</definedName>
    <definedName name="_16.5___EQUIPAMENTOS_DE_ESCRITÓRIO">#REF!</definedName>
    <definedName name="_17.1_MENSALISTA" localSheetId="0">#REF!</definedName>
    <definedName name="_17.1_MENSALISTA" localSheetId="1">#REF!</definedName>
    <definedName name="_17.1_MENSALISTA">#REF!</definedName>
    <definedName name="_17.2___HORISTA" localSheetId="0">#REF!</definedName>
    <definedName name="_17.2___HORISTA" localSheetId="1">#REF!</definedName>
    <definedName name="_17.2___HORISTA">#REF!</definedName>
    <definedName name="_18___CANTEIRO___INSTALAÇÃO___MANUTENÇÃO" localSheetId="0">#REF!</definedName>
    <definedName name="_18___CANTEIRO___INSTALAÇÃO___MANUTENÇÃO" localSheetId="1">#REF!</definedName>
    <definedName name="_18___CANTEIRO___INSTALAÇÃO___MANUTENÇÃO">#REF!</definedName>
    <definedName name="_2Excel_BuiltIn_Print_Titles_1_1" localSheetId="0">#REF!</definedName>
    <definedName name="_2Excel_BuiltIn_Print_Titles_1_1" localSheetId="1">#REF!</definedName>
    <definedName name="_2Excel_BuiltIn_Print_Titles_1_1">#REF!</definedName>
    <definedName name="_3Excel_BuiltIn_Print_Titles_1_1" localSheetId="0">#REF!</definedName>
    <definedName name="_3Excel_BuiltIn_Print_Titles_1_1" localSheetId="1">#REF!</definedName>
    <definedName name="_3Excel_BuiltIn_Print_Titles_1_1">#REF!</definedName>
    <definedName name="_BOR1" localSheetId="0">#REF!</definedName>
    <definedName name="_BOR1" localSheetId="1">#REF!</definedName>
    <definedName name="_BOR1">#REF!</definedName>
    <definedName name="_Fill" localSheetId="0">#REF!</definedName>
    <definedName name="_Fill" localSheetId="1">#REF!</definedName>
    <definedName name="_Fill">#REF!</definedName>
    <definedName name="_MM" localSheetId="0">#REF!</definedName>
    <definedName name="_MM" localSheetId="1">#REF!</definedName>
    <definedName name="_MM">#REF!</definedName>
    <definedName name="_NIL1" localSheetId="0">#REF!</definedName>
    <definedName name="_NIL1" localSheetId="1">#REF!</definedName>
    <definedName name="_NIL1">#REF!</definedName>
    <definedName name="a" localSheetId="0">#REF!</definedName>
    <definedName name="a" localSheetId="1">#REF!</definedName>
    <definedName name="a">#REF!</definedName>
    <definedName name="AAA" localSheetId="0">#REF!</definedName>
    <definedName name="AAA" localSheetId="1">#REF!</definedName>
    <definedName name="AAA">#REF!</definedName>
    <definedName name="aaaaaa2" localSheetId="0">#REF!</definedName>
    <definedName name="aaaaaa2" localSheetId="1">#REF!</definedName>
    <definedName name="aaaaaa2">#REF!</definedName>
    <definedName name="AAAAAAAA" localSheetId="0">#REF!</definedName>
    <definedName name="AAAAAAAA" localSheetId="1">#REF!</definedName>
    <definedName name="AAAAAAAA">#REF!</definedName>
    <definedName name="aaaaaaaaaaa" localSheetId="1">#REF!</definedName>
    <definedName name="aaaaaaaaaaa">#REF!</definedName>
    <definedName name="acha.coluna" localSheetId="0">#REF!</definedName>
    <definedName name="acha.coluna" localSheetId="1">#REF!</definedName>
    <definedName name="acha.coluna">#REF!</definedName>
    <definedName name="acha.dados" localSheetId="0">#REF!</definedName>
    <definedName name="acha.dados" localSheetId="1">#REF!</definedName>
    <definedName name="acha.dados">#REF!</definedName>
    <definedName name="acha.linha" localSheetId="0">#REF!</definedName>
    <definedName name="acha.linha" localSheetId="1">#REF!</definedName>
    <definedName name="acha.linha">#REF!</definedName>
    <definedName name="Adut" localSheetId="1">#REF!</definedName>
    <definedName name="Adut">#REF!</definedName>
    <definedName name="AJUDA" localSheetId="1">#REF!</definedName>
    <definedName name="AJUDA">#REF!</definedName>
    <definedName name="Ala" localSheetId="1">#REF!</definedName>
    <definedName name="Ala">#REF!</definedName>
    <definedName name="ANEXO_10_MATRIZ_DE_RESPONSABILIDADE" localSheetId="0">#REF!</definedName>
    <definedName name="ANEXO_10_MATRIZ_DE_RESPONSABILIDADE" localSheetId="1">#REF!</definedName>
    <definedName name="ANEXO_10_MATRIZ_DE_RESPONSABILIDADE">#REF!</definedName>
    <definedName name="Área_impressão_IM" localSheetId="0">#REF!</definedName>
    <definedName name="Área_impressão_IM" localSheetId="1">#REF!</definedName>
    <definedName name="Área_impressão_IM">#REF!</definedName>
    <definedName name="ASDF" localSheetId="0">#REF!</definedName>
    <definedName name="ASDF" localSheetId="1">#REF!</definedName>
    <definedName name="ASDF">#REF!</definedName>
    <definedName name="ATA_DE_REUNIÃO" localSheetId="1">#REF!</definedName>
    <definedName name="ATA_DE_REUNIÃO">#REF!</definedName>
    <definedName name="AUXILIARES" localSheetId="1">#REF!</definedName>
    <definedName name="AUXILIARES">#REF!</definedName>
    <definedName name="b" localSheetId="0">#REF!</definedName>
    <definedName name="b" localSheetId="1">#REF!</definedName>
    <definedName name="b">#REF!</definedName>
    <definedName name="B_MEC" localSheetId="0">#REF!</definedName>
    <definedName name="B_MEC" localSheetId="1">#REF!</definedName>
    <definedName name="B_MEC">#REF!</definedName>
    <definedName name="BBB" localSheetId="0">#REF!</definedName>
    <definedName name="BBB" localSheetId="1">#REF!</definedName>
    <definedName name="BBB">#REF!</definedName>
    <definedName name="BBBB" localSheetId="0">#REF!</definedName>
    <definedName name="BBBB" localSheetId="1">#REF!</definedName>
    <definedName name="BBBB">#REF!</definedName>
    <definedName name="BDD_01" localSheetId="0">#REF!</definedName>
    <definedName name="BDD_01" localSheetId="1">#REF!</definedName>
    <definedName name="BDD_01">#REF!</definedName>
    <definedName name="BLOCO" localSheetId="0">#REF!</definedName>
    <definedName name="BLOCO" localSheetId="1">#REF!</definedName>
    <definedName name="BLOCO">#REF!</definedName>
    <definedName name="cadm" localSheetId="0">#REF!</definedName>
    <definedName name="cadm" localSheetId="1">#REF!</definedName>
    <definedName name="cadm">#REF!</definedName>
    <definedName name="CASH_FLOW" localSheetId="0">#REF!</definedName>
    <definedName name="CASH_FLOW" localSheetId="1">#REF!</definedName>
    <definedName name="CASH_FLOW">#REF!</definedName>
    <definedName name="CBUQ" localSheetId="0">#REF!</definedName>
    <definedName name="CBUQ" localSheetId="1">#REF!</definedName>
    <definedName name="CBUQ">#REF!</definedName>
    <definedName name="cbuq2" localSheetId="0">#REF!</definedName>
    <definedName name="cbuq2" localSheetId="1">#REF!</definedName>
    <definedName name="cbuq2">#REF!</definedName>
    <definedName name="ccc" localSheetId="0">#REF!</definedName>
    <definedName name="ccc" localSheetId="1">#REF!</definedName>
    <definedName name="ccc">#REF!</definedName>
    <definedName name="Cliente" localSheetId="0">#REF!</definedName>
    <definedName name="Cliente" localSheetId="1">#REF!</definedName>
    <definedName name="Cliente">#REF!</definedName>
    <definedName name="Código" localSheetId="0">#REF!</definedName>
    <definedName name="Código" localSheetId="1">#REF!</definedName>
    <definedName name="Código">#REF!</definedName>
    <definedName name="Comprimento_Equivalente" localSheetId="0">#REF!</definedName>
    <definedName name="Comprimento_Equivalente" localSheetId="1">#REF!</definedName>
    <definedName name="Comprimento_Equivalente">#REF!</definedName>
    <definedName name="contratada" localSheetId="1">#REF!</definedName>
    <definedName name="contratada">#REF!</definedName>
    <definedName name="CPU" localSheetId="0">#REF!</definedName>
    <definedName name="CPU" localSheetId="1">#REF!</definedName>
    <definedName name="CPU">#REF!</definedName>
    <definedName name="critério" localSheetId="0">#REF!</definedName>
    <definedName name="critério" localSheetId="1">#REF!</definedName>
    <definedName name="critério">#REF!</definedName>
    <definedName name="critério1" localSheetId="0">#REF!</definedName>
    <definedName name="critério1" localSheetId="1">#REF!</definedName>
    <definedName name="critério1">#REF!</definedName>
    <definedName name="CUSTO_DE_COMBUSTÍVEL_E_LUFRIFICANTES" localSheetId="0">#REF!</definedName>
    <definedName name="CUSTO_DE_COMBUSTÍVEL_E_LUFRIFICANTES" localSheetId="1">#REF!</definedName>
    <definedName name="CUSTO_DE_COMBUSTÍVEL_E_LUFRIFICANTES">#REF!</definedName>
    <definedName name="DADOS" localSheetId="0">#REF!</definedName>
    <definedName name="DADOS" localSheetId="1">#REF!</definedName>
    <definedName name="DADOS">#REF!</definedName>
    <definedName name="Decréscimos" localSheetId="0">#REF!</definedName>
    <definedName name="Decréscimos" localSheetId="1">#REF!</definedName>
    <definedName name="Decréscimos">#REF!</definedName>
    <definedName name="DIAMETRO" localSheetId="0">#REF!</definedName>
    <definedName name="DIAMETRO" localSheetId="1">#REF!</definedName>
    <definedName name="DIAMETRO">#REF!</definedName>
    <definedName name="EE" localSheetId="0">#REF!</definedName>
    <definedName name="EE" localSheetId="1">#REF!</definedName>
    <definedName name="EE">#REF!</definedName>
    <definedName name="EFETIVO" localSheetId="0">#REF!</definedName>
    <definedName name="EFETIVO" localSheetId="1">#REF!</definedName>
    <definedName name="EFETIVO">#REF!</definedName>
    <definedName name="EMPRE" localSheetId="0">#REF!</definedName>
    <definedName name="EMPRE" localSheetId="1">#REF!</definedName>
    <definedName name="EMPRE">#REF!</definedName>
    <definedName name="EQUIPAMENTO" localSheetId="1">#REF!</definedName>
    <definedName name="EQUIPAMENTO">#REF!</definedName>
    <definedName name="eu" localSheetId="1">#REF!</definedName>
    <definedName name="eu">#REF!</definedName>
    <definedName name="Excel_BuiltIn_Database">#REF!</definedName>
    <definedName name="Excel_BuiltIn_Print_Area">#REF!</definedName>
    <definedName name="Excel_BuiltIn_Print_Area_1" localSheetId="0">#REF!</definedName>
    <definedName name="Excel_BuiltIn_Print_Area_1" localSheetId="1">#REF!</definedName>
    <definedName name="Excel_BuiltIn_Print_Area_1">#REF!</definedName>
    <definedName name="Excel_BuiltIn_Print_Titles_1" localSheetId="0">#REF!</definedName>
    <definedName name="Excel_BuiltIn_Print_Titles_1" localSheetId="1">#REF!</definedName>
    <definedName name="Excel_BuiltIn_Print_Titles_1">#REF!</definedName>
    <definedName name="Exist" localSheetId="0">#REF!</definedName>
    <definedName name="Exist" localSheetId="1">#REF!</definedName>
    <definedName name="Exist">#REF!</definedName>
    <definedName name="F" localSheetId="0">#REF!</definedName>
    <definedName name="F" localSheetId="1">#REF!</definedName>
    <definedName name="F">#REF!</definedName>
    <definedName name="GERAL" localSheetId="0">#REF!</definedName>
    <definedName name="GERAL" localSheetId="1">#REF!</definedName>
    <definedName name="GERAL">#REF!</definedName>
    <definedName name="I" localSheetId="0">#REF!</definedName>
    <definedName name="I" localSheetId="1">#REF!</definedName>
    <definedName name="I">#REF!</definedName>
    <definedName name="impress">#REF!</definedName>
    <definedName name="IMPRESSÃO" localSheetId="0">#REF!</definedName>
    <definedName name="IMPRESSÃO" localSheetId="1">#REF!</definedName>
    <definedName name="IMPRESSÃO">#REF!</definedName>
    <definedName name="imprimação" localSheetId="0">#REF!</definedName>
    <definedName name="imprimação" localSheetId="1">#REF!</definedName>
    <definedName name="imprimação">#REF!</definedName>
    <definedName name="InhaltsvezSUMMEN" localSheetId="0">#REF!</definedName>
    <definedName name="InhaltsvezSUMMEN" localSheetId="1">#REF!</definedName>
    <definedName name="InhaltsvezSUMMEN">#REF!</definedName>
    <definedName name="INSS" localSheetId="0">#REF!</definedName>
    <definedName name="INSS" localSheetId="1">#REF!</definedName>
    <definedName name="INSS">#REF!</definedName>
    <definedName name="JR_PAGE_ANCHOR_0_1" localSheetId="0">#REF!</definedName>
    <definedName name="JR_PAGE_ANCHOR_0_1" localSheetId="1">#REF!</definedName>
    <definedName name="JR_PAGE_ANCHOR_0_1">'CPU DESONERADO'!$A$1</definedName>
    <definedName name="k" localSheetId="0">#REF!</definedName>
    <definedName name="k" localSheetId="1">#REF!</definedName>
    <definedName name="k">#REF!</definedName>
    <definedName name="KKKK" localSheetId="0">#REF!</definedName>
    <definedName name="KKKK" localSheetId="1">#REF!</definedName>
    <definedName name="KKKK">#REF!</definedName>
    <definedName name="kkkk2" localSheetId="0">#REF!</definedName>
    <definedName name="kkkk2" localSheetId="1">#REF!</definedName>
    <definedName name="kkkk2">#REF!</definedName>
    <definedName name="kkkkkkk" localSheetId="0">#REF!</definedName>
    <definedName name="kkkkkkk" localSheetId="1">#REF!</definedName>
    <definedName name="kkkkkkk">#REF!</definedName>
    <definedName name="kkkkkkkk3" localSheetId="0">#REF!</definedName>
    <definedName name="kkkkkkkk3" localSheetId="1">#REF!</definedName>
    <definedName name="kkkkkkkk3">#REF!</definedName>
    <definedName name="kl" localSheetId="0">#REF!</definedName>
    <definedName name="kl" localSheetId="1">#REF!</definedName>
    <definedName name="kl">#REF!</definedName>
    <definedName name="klkl" localSheetId="0">#REF!</definedName>
    <definedName name="klkl" localSheetId="1">#REF!</definedName>
    <definedName name="klkl">#REF!</definedName>
    <definedName name="Laranjeiras" localSheetId="0">#REF!</definedName>
    <definedName name="Laranjeiras" localSheetId="1">#REF!</definedName>
    <definedName name="Laranjeiras">#REF!</definedName>
    <definedName name="lista" localSheetId="0">#REF!</definedName>
    <definedName name="lista" localSheetId="1">#REF!</definedName>
    <definedName name="lista">#REF!</definedName>
    <definedName name="lista.coluna" localSheetId="0">#REF!</definedName>
    <definedName name="lista.coluna" localSheetId="1">#REF!</definedName>
    <definedName name="lista.coluna">#REF!</definedName>
    <definedName name="lista.linha" localSheetId="0">#REF!</definedName>
    <definedName name="lista.linha" localSheetId="1">#REF!</definedName>
    <definedName name="lista.linha">#REF!</definedName>
    <definedName name="LLLLL" localSheetId="0">#REF!</definedName>
    <definedName name="LLLLL" localSheetId="1">#REF!</definedName>
    <definedName name="LLLLL">#REF!</definedName>
    <definedName name="MATRIZ_DE_RESPONSABILIDADE" localSheetId="0">#REF!</definedName>
    <definedName name="MATRIZ_DE_RESPONSABILIDADE" localSheetId="1">#REF!</definedName>
    <definedName name="MATRIZ_DE_RESPONSABILIDADE">#REF!</definedName>
    <definedName name="memoria" localSheetId="0">#REF!</definedName>
    <definedName name="memoria" localSheetId="1">#REF!</definedName>
    <definedName name="memoria">#REF!</definedName>
    <definedName name="MmExcelLinker_CBF3F7D5_5F0E_4EA5_B59F_34028F0F12D2" localSheetId="0">#REF!</definedName>
    <definedName name="MmExcelLinker_CBF3F7D5_5F0E_4EA5_B59F_34028F0F12D2" localSheetId="1">#REF!</definedName>
    <definedName name="MmExcelLinker_CBF3F7D5_5F0E_4EA5_B59F_34028F0F12D2">#REF!</definedName>
    <definedName name="N__EPC" localSheetId="0">#REF!</definedName>
    <definedName name="N__EPC" localSheetId="1">#REF!</definedName>
    <definedName name="N__EPC">#REF!</definedName>
    <definedName name="nil" localSheetId="0">#REF!</definedName>
    <definedName name="nil" localSheetId="1">#REF!</definedName>
    <definedName name="nil">#REF!</definedName>
    <definedName name="NOME">#REF!</definedName>
    <definedName name="OLE_LINK1" localSheetId="1">#REF!</definedName>
    <definedName name="p" localSheetId="0">#REF!</definedName>
    <definedName name="p" localSheetId="1">#REF!</definedName>
    <definedName name="p">#REF!</definedName>
    <definedName name="PASSARELAS" localSheetId="0">#REF!</definedName>
    <definedName name="PASSARELAS" localSheetId="1">#REF!</definedName>
    <definedName name="PASSARELAS">#REF!</definedName>
    <definedName name="pelicano" localSheetId="0">#REF!</definedName>
    <definedName name="pelicano" localSheetId="1">#REF!</definedName>
    <definedName name="pelicano">#REF!</definedName>
    <definedName name="pinheiros" localSheetId="0">#REF!</definedName>
    <definedName name="pinheiros" localSheetId="1">#REF!</definedName>
    <definedName name="pinheiros">#REF!</definedName>
    <definedName name="pl" localSheetId="0">#REF!</definedName>
    <definedName name="pl" localSheetId="1">#REF!</definedName>
    <definedName name="pl">#REF!</definedName>
    <definedName name="Print_Area_MI" localSheetId="0">#REF!</definedName>
    <definedName name="Print_Area_MI" localSheetId="1">#REF!</definedName>
    <definedName name="Print_Area_MI">#REF!</definedName>
    <definedName name="PRINT_TITLES_MI" localSheetId="0">#REF!</definedName>
    <definedName name="PRINT_TITLES_MI" localSheetId="1">#REF!</definedName>
    <definedName name="PRINT_TITLES_MI">#REF!</definedName>
    <definedName name="PROJETO" localSheetId="0">#REF!</definedName>
    <definedName name="PROJETO" localSheetId="1">#REF!</definedName>
    <definedName name="PROJETO">#REF!</definedName>
    <definedName name="qq" localSheetId="0">#REF!</definedName>
    <definedName name="qq" localSheetId="1">#REF!</definedName>
    <definedName name="qq">#REF!</definedName>
    <definedName name="REATERRO_DE_VALAS_COMPACTADO_MECANICAMENTE" localSheetId="0">#REF!</definedName>
    <definedName name="REATERRO_DE_VALAS_COMPACTADO_MECANICAMENTE" localSheetId="1">#REF!</definedName>
    <definedName name="REATERRO_DE_VALAS_COMPACTADO_MECANICAMENTE">#REF!</definedName>
    <definedName name="rec" localSheetId="0">#REF!</definedName>
    <definedName name="rec" localSheetId="1">#REF!</definedName>
    <definedName name="rec">#REF!</definedName>
    <definedName name="recuper" localSheetId="0">#REF!</definedName>
    <definedName name="recuper" localSheetId="1">#REF!</definedName>
    <definedName name="recuper">#REF!</definedName>
    <definedName name="rere" localSheetId="0">#REF!</definedName>
    <definedName name="rere" localSheetId="1">#REF!</definedName>
    <definedName name="rere">#REF!</definedName>
    <definedName name="S" localSheetId="0">#REF!</definedName>
    <definedName name="S" localSheetId="1">#REF!</definedName>
    <definedName name="S">#REF!</definedName>
    <definedName name="SCO" localSheetId="0">#REF!</definedName>
    <definedName name="SCO" localSheetId="1">#REF!</definedName>
    <definedName name="SCO">#REF!</definedName>
    <definedName name="SEMANAS" localSheetId="0">#REF!</definedName>
    <definedName name="SEMANAS" localSheetId="1">#REF!</definedName>
    <definedName name="SEMANAS">#REF!</definedName>
    <definedName name="SS" localSheetId="0">#REF!</definedName>
    <definedName name="SS" localSheetId="1">#REF!</definedName>
    <definedName name="SS">#REF!</definedName>
    <definedName name="sssss" localSheetId="0">#REF!</definedName>
    <definedName name="sssss" localSheetId="1">#REF!</definedName>
    <definedName name="sssss">#REF!</definedName>
    <definedName name="tabela" localSheetId="0">#REF!</definedName>
    <definedName name="tabela" localSheetId="1">#REF!</definedName>
    <definedName name="tabela">#REF!</definedName>
    <definedName name="tabela1" localSheetId="0">#REF!</definedName>
    <definedName name="tabela1" localSheetId="1">#REF!</definedName>
    <definedName name="tabela1">#REF!</definedName>
    <definedName name="teca1" localSheetId="0">#REF!</definedName>
    <definedName name="teca1" localSheetId="1">#REF!</definedName>
    <definedName name="teca1">#REF!</definedName>
    <definedName name="tera" localSheetId="0">#REF!</definedName>
    <definedName name="tera" localSheetId="1">#REF!</definedName>
    <definedName name="tera">#REF!</definedName>
    <definedName name="TEST" localSheetId="0">#REF!</definedName>
    <definedName name="TEST" localSheetId="1">#REF!</definedName>
    <definedName name="TEST">#REF!</definedName>
    <definedName name="TOT" localSheetId="0">#REF!</definedName>
    <definedName name="TOT" localSheetId="1">#REF!</definedName>
    <definedName name="TOT">#REF!</definedName>
    <definedName name="total" localSheetId="0">#REF!</definedName>
    <definedName name="total" localSheetId="1">#REF!</definedName>
    <definedName name="total">#REF!</definedName>
    <definedName name="tudo">#REF!</definedName>
    <definedName name="Valores" localSheetId="0">#REF!</definedName>
    <definedName name="Valores" localSheetId="1">#REF!</definedName>
    <definedName name="Valores">#REF!</definedName>
    <definedName name="VALORES_VALORES_Listar" localSheetId="0">#REF!</definedName>
    <definedName name="VALORES_VALORES_Listar" localSheetId="1">#REF!</definedName>
    <definedName name="VALORES_VALORES_Listar">#REF!</definedName>
    <definedName name="VB1.0" localSheetId="0">#REF!</definedName>
    <definedName name="VB1.0" localSheetId="1">#REF!</definedName>
    <definedName name="VB1.0">#REF!</definedName>
    <definedName name="VB1.1" localSheetId="1">#REF!</definedName>
    <definedName name="VB1.1">#REF!</definedName>
    <definedName name="VB1.3" localSheetId="1">#REF!</definedName>
    <definedName name="VB1.3">#REF!</definedName>
    <definedName name="VB2.0" localSheetId="1">#REF!</definedName>
    <definedName name="VB2.0">#REF!</definedName>
    <definedName name="VB2.1" localSheetId="1">#REF!</definedName>
    <definedName name="VB2.1">#REF!</definedName>
    <definedName name="VB2.10" localSheetId="1">#REF!</definedName>
    <definedName name="VB2.10">#REF!</definedName>
    <definedName name="VB2.2" localSheetId="1">#REF!</definedName>
    <definedName name="VB2.2">#REF!</definedName>
    <definedName name="VB2.3" localSheetId="1">#REF!</definedName>
    <definedName name="VB2.3">#REF!</definedName>
    <definedName name="VB2.4" localSheetId="1">#REF!</definedName>
    <definedName name="VB2.4">#REF!</definedName>
    <definedName name="VB2.5" localSheetId="1">#REF!</definedName>
    <definedName name="VB2.5">#REF!</definedName>
    <definedName name="VB2.6" localSheetId="1">#REF!</definedName>
    <definedName name="VB2.6">#REF!</definedName>
    <definedName name="VB2.7" localSheetId="1">#REF!</definedName>
    <definedName name="VB2.7">#REF!</definedName>
    <definedName name="VB2.8" localSheetId="1">#REF!</definedName>
    <definedName name="VB2.8">#REF!</definedName>
    <definedName name="VB2.9" localSheetId="1">#REF!</definedName>
    <definedName name="VB2.9">#REF!</definedName>
    <definedName name="VB3.0" localSheetId="1">#REF!</definedName>
    <definedName name="VB3.0">#REF!</definedName>
    <definedName name="VB3.1" localSheetId="1">#REF!</definedName>
    <definedName name="VB3.1">#REF!</definedName>
    <definedName name="VB3.2" localSheetId="1">#REF!</definedName>
    <definedName name="VB3.2">#REF!</definedName>
    <definedName name="VB3.3" localSheetId="1">#REF!</definedName>
    <definedName name="VB3.3">#REF!</definedName>
    <definedName name="VB3.4" localSheetId="1">#REF!</definedName>
    <definedName name="VB3.4">#REF!</definedName>
    <definedName name="VB3.5" localSheetId="1">#REF!</definedName>
    <definedName name="VB3.5">#REF!</definedName>
    <definedName name="VB3.6" localSheetId="1">#REF!</definedName>
    <definedName name="VB3.6">#REF!</definedName>
    <definedName name="VB3.7" localSheetId="1">#REF!</definedName>
    <definedName name="VB3.7">#REF!</definedName>
    <definedName name="VB4.0" localSheetId="1">#REF!</definedName>
    <definedName name="VB4.0">#REF!</definedName>
    <definedName name="VB4.1" localSheetId="1">#REF!</definedName>
    <definedName name="VB4.1">#REF!</definedName>
    <definedName name="VB4.2" localSheetId="1">#REF!</definedName>
    <definedName name="VB4.2">#REF!</definedName>
    <definedName name="VB4.3" localSheetId="1">#REF!</definedName>
    <definedName name="VB4.3">#REF!</definedName>
    <definedName name="VB4.3.1" localSheetId="1">#REF!</definedName>
    <definedName name="VB4.3.1">#REF!</definedName>
    <definedName name="VB4.3.2" localSheetId="1">#REF!</definedName>
    <definedName name="VB4.3.2">#REF!</definedName>
    <definedName name="VB4.4" localSheetId="1">#REF!</definedName>
    <definedName name="VB4.4">#REF!</definedName>
    <definedName name="VB4.5" localSheetId="1">#REF!</definedName>
    <definedName name="VB4.5">#REF!</definedName>
    <definedName name="VB5.0" localSheetId="1">#REF!</definedName>
    <definedName name="VB5.0">#REF!</definedName>
    <definedName name="VB5.1" localSheetId="1">#REF!</definedName>
    <definedName name="VB5.1">#REF!</definedName>
    <definedName name="VB5.2" localSheetId="1">#REF!</definedName>
    <definedName name="VB5.2">#REF!</definedName>
    <definedName name="VB6.0" localSheetId="1">#REF!</definedName>
    <definedName name="VB6.0">#REF!</definedName>
    <definedName name="VB6.1" localSheetId="1">#REF!</definedName>
    <definedName name="VB6.1">#REF!</definedName>
    <definedName name="VB6.2" localSheetId="1">#REF!</definedName>
    <definedName name="VB6.2">#REF!</definedName>
    <definedName name="VB6.2.1" localSheetId="1">#REF!</definedName>
    <definedName name="VB6.2.1">#REF!</definedName>
    <definedName name="VB6.2.2" localSheetId="1">#REF!</definedName>
    <definedName name="VB6.2.2">#REF!</definedName>
    <definedName name="VB6.2.3" localSheetId="1">#REF!</definedName>
    <definedName name="VB6.2.3">#REF!</definedName>
    <definedName name="VB6.3" localSheetId="1">#REF!</definedName>
    <definedName name="VB6.3">#REF!</definedName>
    <definedName name="VB6.3.1" localSheetId="1">#REF!</definedName>
    <definedName name="VB6.3.1">#REF!</definedName>
    <definedName name="VB6.3.2" localSheetId="1">#REF!</definedName>
    <definedName name="VB6.3.2">#REF!</definedName>
    <definedName name="VB6.4" localSheetId="1">#REF!</definedName>
    <definedName name="VB6.4">#REF!</definedName>
    <definedName name="VB6.4.1" localSheetId="1">#REF!</definedName>
    <definedName name="VB6.4.1">#REF!</definedName>
    <definedName name="VB6.4.2" localSheetId="1">#REF!</definedName>
    <definedName name="VB6.4.2">#REF!</definedName>
    <definedName name="VB6.4.3" localSheetId="1">#REF!</definedName>
    <definedName name="VB6.4.3">#REF!</definedName>
    <definedName name="VB6.4.4" localSheetId="1">#REF!</definedName>
    <definedName name="VB6.4.4">#REF!</definedName>
    <definedName name="VB6.4.5" localSheetId="1">#REF!</definedName>
    <definedName name="VB6.4.5">#REF!</definedName>
    <definedName name="VB6.5" localSheetId="1">#REF!</definedName>
    <definedName name="VB6.5">#REF!</definedName>
    <definedName name="VB6.6" localSheetId="1">#REF!</definedName>
    <definedName name="VB6.6">#REF!</definedName>
    <definedName name="VB6.7" localSheetId="1">#REF!</definedName>
    <definedName name="VB6.7">#REF!</definedName>
    <definedName name="VB6.8" localSheetId="1">#REF!</definedName>
    <definedName name="VB6.8">#REF!</definedName>
    <definedName name="VB6.8.1" localSheetId="1">#REF!</definedName>
    <definedName name="VB6.8.1">#REF!</definedName>
    <definedName name="VB6.8.2" localSheetId="1">#REF!</definedName>
    <definedName name="VB6.8.2">#REF!</definedName>
    <definedName name="VB6.8.3" localSheetId="1">#REF!</definedName>
    <definedName name="VB6.8.3">#REF!</definedName>
    <definedName name="VB6.8.4" localSheetId="1">#REF!</definedName>
    <definedName name="VB6.8.4">#REF!</definedName>
    <definedName name="VB6.8.5" localSheetId="1">#REF!</definedName>
    <definedName name="VB6.8.5">#REF!</definedName>
    <definedName name="VB6.8.6" localSheetId="1">#REF!</definedName>
    <definedName name="VB6.8.6">#REF!</definedName>
    <definedName name="VB6.8.7" localSheetId="1">#REF!</definedName>
    <definedName name="VB6.8.7">#REF!</definedName>
    <definedName name="VB6.8.8" localSheetId="1">#REF!</definedName>
    <definedName name="VB6.8.8">#REF!</definedName>
    <definedName name="VB6.8.9" localSheetId="1">#REF!</definedName>
    <definedName name="VB6.8.9">#REF!</definedName>
    <definedName name="Volume" localSheetId="1">#REF!</definedName>
    <definedName name="Volume">#REF!</definedName>
    <definedName name="wrn.PENDENCIAS." localSheetId="0">#REF!</definedName>
    <definedName name="wrn.PENDENCIAS." localSheetId="1">#REF!</definedName>
    <definedName name="wrn.PENDENCIAS.">#REF!</definedName>
    <definedName name="wrn.RELAT_EAP." localSheetId="0">#REF!</definedName>
    <definedName name="wrn.RELAT_EAP." localSheetId="1">#REF!</definedName>
    <definedName name="wrn.RELAT_EAP.">#REF!</definedName>
    <definedName name="x" localSheetId="0">#REF!</definedName>
    <definedName name="x" localSheetId="1">#REF!</definedName>
    <definedName name="x">#REF!</definedName>
    <definedName name="xx" localSheetId="0">#REF!</definedName>
    <definedName name="xx" localSheetId="1">#REF!</definedName>
    <definedName name="xx">#REF!</definedName>
    <definedName name="xxxxx" localSheetId="1">#REF!</definedName>
    <definedName name="xxxxx">#REF!</definedName>
    <definedName name="xxxxxxx" localSheetId="1">#REF!</definedName>
    <definedName name="xxxxxxx">#REF!</definedName>
    <definedName name="xxxxxxxxx" localSheetId="1">#REF!</definedName>
    <definedName name="xxxxxxxxx">#REF!</definedName>
    <definedName name="ZZZZZB2" localSheetId="1">#REF!</definedName>
    <definedName name="ZZZZZB2">#REF!</definedName>
    <definedName name="zzzzzzz" localSheetId="1">#REF!</definedName>
    <definedName name="zzzzzzz">#REF!</definedName>
    <definedName name="ZZZZZZZZZZ2" localSheetId="1">#REF!</definedName>
    <definedName name="ZZZZZZZZZZ2">#REF!</definedName>
    <definedName name="ZZZZZZZZZZZ" localSheetId="1">#REF!</definedName>
    <definedName name="ZZZZZZZZZZZ">#REF!</definedName>
    <definedName name="ZZZZZZZZZZZZZZZZZZZZZZZZ" localSheetId="1">#REF!</definedName>
    <definedName name="ZZZZZZZZZZZZZZZZZZZZZZZZ">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  <ext uri="GoogleSheetsCustomDataVersion1">
      <go:sheetsCustomData xmlns:go="http://customooxmlschemas.google.com/" r:id="rId14" roundtripDataSignature="AMtx7mi+AvMVDASSwzKU801Rd2D+eS6UkA=="/>
    </ext>
  </extLst>
</workbook>
</file>

<file path=xl/calcChain.xml><?xml version="1.0" encoding="utf-8"?>
<calcChain xmlns="http://schemas.openxmlformats.org/spreadsheetml/2006/main">
  <c r="F71" i="8" l="1"/>
  <c r="F70" i="8"/>
  <c r="G69" i="8" s="1"/>
  <c r="G67" i="8"/>
  <c r="G61" i="8"/>
  <c r="F34" i="8"/>
  <c r="F32" i="8"/>
  <c r="F31" i="8"/>
  <c r="G28" i="8"/>
  <c r="F26" i="8"/>
  <c r="G24" i="8" s="1"/>
  <c r="F25" i="8"/>
  <c r="G22" i="8"/>
  <c r="G20" i="8"/>
  <c r="G18" i="8"/>
  <c r="E12" i="8"/>
  <c r="B2" i="8"/>
  <c r="G66" i="5"/>
  <c r="G72" i="5" s="1"/>
  <c r="F65" i="8"/>
  <c r="F61" i="5"/>
  <c r="F64" i="8" s="1"/>
  <c r="G59" i="8"/>
  <c r="G30" i="5"/>
  <c r="G24" i="5"/>
  <c r="B2" i="5"/>
  <c r="B154" i="2"/>
  <c r="G151" i="2"/>
  <c r="G150" i="2"/>
  <c r="G149" i="2"/>
  <c r="G148" i="2"/>
  <c r="G147" i="2"/>
  <c r="G146" i="2"/>
  <c r="G145" i="2"/>
  <c r="G144" i="2"/>
  <c r="G143" i="2"/>
  <c r="G142" i="2"/>
  <c r="G141" i="2"/>
  <c r="H140" i="2"/>
  <c r="G140" i="2"/>
  <c r="G139" i="2"/>
  <c r="G138" i="2"/>
  <c r="H137" i="2"/>
  <c r="G137" i="2"/>
  <c r="G136" i="2"/>
  <c r="G135" i="2"/>
  <c r="H134" i="2"/>
  <c r="G134" i="2"/>
  <c r="G133" i="2"/>
  <c r="G132" i="2"/>
  <c r="H131" i="2"/>
  <c r="G131" i="2"/>
  <c r="G130" i="2"/>
  <c r="G129" i="2"/>
  <c r="H128" i="2"/>
  <c r="G128" i="2"/>
  <c r="G127" i="2"/>
  <c r="G126" i="2"/>
  <c r="H125" i="2"/>
  <c r="G125" i="2"/>
  <c r="G124" i="2"/>
  <c r="G123" i="2"/>
  <c r="H122" i="2"/>
  <c r="G122" i="2"/>
  <c r="G121" i="2"/>
  <c r="G120" i="2"/>
  <c r="H119" i="2"/>
  <c r="G119" i="2"/>
  <c r="G118" i="2"/>
  <c r="G117" i="2"/>
  <c r="H116" i="2"/>
  <c r="G116" i="2"/>
  <c r="G115" i="2"/>
  <c r="G114" i="2"/>
  <c r="H113" i="2"/>
  <c r="G113" i="2"/>
  <c r="G112" i="2"/>
  <c r="G111" i="2"/>
  <c r="H110" i="2"/>
  <c r="G110" i="2"/>
  <c r="G109" i="2"/>
  <c r="G108" i="2"/>
  <c r="H107" i="2"/>
  <c r="G107" i="2"/>
  <c r="G73" i="2"/>
  <c r="G72" i="2"/>
  <c r="H71" i="2"/>
  <c r="G71" i="2"/>
  <c r="G70" i="2"/>
  <c r="G69" i="2"/>
  <c r="H68" i="2"/>
  <c r="G68" i="2"/>
  <c r="G67" i="2"/>
  <c r="G66" i="2"/>
  <c r="H65" i="2"/>
  <c r="G65" i="2"/>
  <c r="G64" i="2"/>
  <c r="G63" i="2"/>
  <c r="H62" i="2"/>
  <c r="G62" i="2"/>
  <c r="G61" i="2"/>
  <c r="G60" i="2"/>
  <c r="H59" i="2"/>
  <c r="G59" i="2"/>
  <c r="G58" i="2"/>
  <c r="G57" i="2"/>
  <c r="H56" i="2"/>
  <c r="G56" i="2"/>
  <c r="G55" i="2"/>
  <c r="G54" i="2"/>
  <c r="H53" i="2"/>
  <c r="G53" i="2"/>
  <c r="G52" i="2"/>
  <c r="G51" i="2"/>
  <c r="H50" i="2"/>
  <c r="G50" i="2"/>
  <c r="H47" i="2"/>
  <c r="G46" i="2"/>
  <c r="G45" i="2"/>
  <c r="H44" i="2" s="1"/>
  <c r="G44" i="2"/>
  <c r="G43" i="2"/>
  <c r="G42" i="2"/>
  <c r="G41" i="2"/>
  <c r="G40" i="2"/>
  <c r="G39" i="2"/>
  <c r="H38" i="2" s="1"/>
  <c r="G38" i="2"/>
  <c r="G37" i="2"/>
  <c r="G36" i="2"/>
  <c r="G35" i="2"/>
  <c r="G34" i="2"/>
  <c r="G33" i="2"/>
  <c r="H32" i="2" s="1"/>
  <c r="G32" i="2"/>
  <c r="G31" i="2"/>
  <c r="G30" i="2"/>
  <c r="G29" i="2"/>
  <c r="G28" i="2"/>
  <c r="G27" i="2"/>
  <c r="H26" i="2" s="1"/>
  <c r="G26" i="2"/>
  <c r="G25" i="2"/>
  <c r="G24" i="2"/>
  <c r="G23" i="2"/>
  <c r="G22" i="2"/>
  <c r="G21" i="2"/>
  <c r="H20" i="2" s="1"/>
  <c r="G20" i="2"/>
  <c r="G19" i="2"/>
  <c r="G18" i="2"/>
  <c r="G17" i="2"/>
  <c r="G16" i="2"/>
  <c r="G15" i="2"/>
  <c r="H14" i="2" s="1"/>
  <c r="G14" i="2"/>
  <c r="G13" i="2"/>
  <c r="G12" i="2"/>
  <c r="G11" i="2"/>
  <c r="G10" i="2"/>
  <c r="G9" i="2"/>
  <c r="H8" i="2" s="1"/>
  <c r="G8" i="2"/>
  <c r="G39" i="1"/>
  <c r="G33" i="1"/>
  <c r="G45" i="1" l="1"/>
  <c r="H17" i="2"/>
  <c r="H29" i="2"/>
  <c r="H41" i="2"/>
  <c r="H149" i="2"/>
  <c r="G30" i="8"/>
  <c r="G36" i="8" s="1"/>
  <c r="H146" i="2"/>
  <c r="H11" i="2"/>
  <c r="H23" i="2"/>
  <c r="H35" i="2"/>
  <c r="H143" i="2"/>
  <c r="G35" i="5"/>
  <c r="G63" i="8"/>
  <c r="G75" i="8"/>
</calcChain>
</file>

<file path=xl/sharedStrings.xml><?xml version="1.0" encoding="utf-8"?>
<sst xmlns="http://schemas.openxmlformats.org/spreadsheetml/2006/main" count="14003" uniqueCount="13809">
  <si>
    <t>MAPA DESTINAÇÃO DE RESIDUOS</t>
  </si>
  <si>
    <t>Sistema de bombeamento de águas pluviais de Gaivotas,  no  município  de  Vila Velha/ES.</t>
  </si>
  <si>
    <r>
      <rPr>
        <b/>
        <sz val="10"/>
        <color theme="1"/>
        <rFont val="Calibri"/>
      </rPr>
      <t>Cliente:</t>
    </r>
    <r>
      <rPr>
        <sz val="10"/>
        <color theme="1"/>
        <rFont val="Calibri"/>
      </rPr>
      <t xml:space="preserve"> Secretaria de Estado de Saneamento, Habitação e Desenvolvimento Urbano – SEDURB</t>
    </r>
  </si>
  <si>
    <t>COMPOSIÇÃO DO BDI REDUZIDO - MATERIAIS E EQUIPAMENTOS</t>
  </si>
  <si>
    <t>BDI=</t>
  </si>
  <si>
    <t>(1 + A + D + E + F)</t>
  </si>
  <si>
    <t>(1-C)</t>
  </si>
  <si>
    <t>Itens Componentes do BDI:</t>
  </si>
  <si>
    <t>A-</t>
  </si>
  <si>
    <t>Administração Central da Contratada (AC%) ......................................................</t>
  </si>
  <si>
    <t>#REF!</t>
  </si>
  <si>
    <t>D-</t>
  </si>
  <si>
    <t>Encargos Financeiros (EF%) .....................................................................................</t>
  </si>
  <si>
    <t>E</t>
  </si>
  <si>
    <t>Taxa de Risco, Seguros e Garantia (RG%) ...........................................................................</t>
  </si>
  <si>
    <t>E.1</t>
  </si>
  <si>
    <t>Taxa de Risco ...............................................................................................................................</t>
  </si>
  <si>
    <t>E.2</t>
  </si>
  <si>
    <t>Seguros e Garantias ....................................................................................................</t>
  </si>
  <si>
    <t>F</t>
  </si>
  <si>
    <t>Lucro (L%) ..........................................................................................................</t>
  </si>
  <si>
    <t>C</t>
  </si>
  <si>
    <t>Impostos e Tributos (IT%) ............................................................................................</t>
  </si>
  <si>
    <t>PIS ...................................................................................................................</t>
  </si>
  <si>
    <t>Seguridade Social (COFINS) .............................................................................................</t>
  </si>
  <si>
    <t>CPRB (Lei 13.161/2015)  ......................................................................................................</t>
  </si>
  <si>
    <t/>
  </si>
  <si>
    <t>ISS...........................................................................................................</t>
  </si>
  <si>
    <t>6.</t>
  </si>
  <si>
    <r>
      <t xml:space="preserve">BDI sobre o </t>
    </r>
    <r>
      <rPr>
        <b/>
        <u/>
        <sz val="10"/>
        <rFont val="Times New Roman"/>
      </rPr>
      <t>Custo Total Direto da Obra</t>
    </r>
    <r>
      <rPr>
        <b/>
        <sz val="10"/>
        <rFont val="Times New Roman"/>
      </rPr>
      <t xml:space="preserve"> ............................................................................................</t>
    </r>
  </si>
  <si>
    <t xml:space="preserve">Nota: </t>
  </si>
  <si>
    <t>1 - BDI conforme orientação SEDURB durante a rev 02 do orçamento</t>
  </si>
  <si>
    <t xml:space="preserve">2 -  A referida lei modifica o cálculo da Contribuição Previdenciária devida pelas empresas especificadas nos artigos 7º a 9ª, que deixa de ser de 20% sobre o total das remunerações pagas aos seus funcionários, conforme estabelecido no art.22, I, da Lei nº 8.212/1991, para ter alíquotas específicas aplicadas sobre a receita bruta. Logo, para efeito da elaboração do orçamento desta licitação, essas empresas beneficiadas deverão considerar seu enquadramento nas condições previstas na referida lei, considerando a alíquota referente à PREVIDÊNCIA SOCIAL da Planilha de Detalhamento Percentuais de Encargos de 0%, enquanto que na Planilha de Composição do BDI deve ser considerada uma rubrica adicional na categoria de Impostos para efeito da Contribuição Previdenciária com alíquota de 4,5%. </t>
  </si>
  <si>
    <t>Planilha de cotações e justificativa de preços</t>
  </si>
  <si>
    <t>Sistema de bombeamento de águas pluviais  de Gaivotas,  no  município  de  Vila Velha/ES.</t>
  </si>
  <si>
    <t>Cliente: Secretaria de Estado de Saneamento, Habitação e Desenvolvimento Urbano – SEDURB</t>
  </si>
  <si>
    <t>ITEM</t>
  </si>
  <si>
    <t>DESCRIÇÃO</t>
  </si>
  <si>
    <t>RAZÃO SOCIAL*</t>
  </si>
  <si>
    <t>ICMS Incluso</t>
  </si>
  <si>
    <t xml:space="preserve">VALOR UNT </t>
  </si>
  <si>
    <t>ICMS ES</t>
  </si>
  <si>
    <t>VALOR UNT calculado</t>
  </si>
  <si>
    <t>VALOR ADOTADO:</t>
  </si>
  <si>
    <t>Comporta do poço de bomba com abertura livre de 2,10m x 1,7m, fixação químico, com atuador elétrico e manual.</t>
  </si>
  <si>
    <t>Hydrostec tecnologia e equipamentos Ltda</t>
  </si>
  <si>
    <t>RVC ATUADORES E VÁLVULAS EIRELI - EPP</t>
  </si>
  <si>
    <t>FKB INDÚSTRIA DE EQUIPAMENTOS LTDA</t>
  </si>
  <si>
    <t>Grade mecanizada e automatizada, retenção sólido grosseiro igual ou maior que 50 mm, 2,0 m largura e 3,5 m altura, inclinação 75°</t>
  </si>
  <si>
    <t>NAQUA</t>
  </si>
  <si>
    <t>Nordic Water Brasil</t>
  </si>
  <si>
    <t>SIGMA® TRATAMENTO DE ÁGUAS LTDA</t>
  </si>
  <si>
    <t>Válvula de retenção portinhola simples ou dupla,  tipo wafer ou flangeada,  PN 10</t>
  </si>
  <si>
    <t>VCW</t>
  </si>
  <si>
    <t>Bray Controls Indústria de Válvulas Ltda.</t>
  </si>
  <si>
    <t xml:space="preserve">AVK </t>
  </si>
  <si>
    <t>Válvula flap – PN 10, flange na classe K7, PN 10, NBR 7675.</t>
  </si>
  <si>
    <t>LCB – SANEAMENTO E SERVIÇOS</t>
  </si>
  <si>
    <t>Bomba submersível, Q=2,5m³/s, com descarga entre flanges, coluna de descarga vertical com DN 1200mm e flange de saída para Linha de recalque na classe K7, PN 10, NBR 7675.</t>
  </si>
  <si>
    <t>Bomba Flygt</t>
  </si>
  <si>
    <t>Bomba KSB</t>
  </si>
  <si>
    <t>Sulzer</t>
  </si>
  <si>
    <t>Comporta da Galeria dimensões internas de 2,7 m de altura e 3,0 m de largura</t>
  </si>
  <si>
    <t>Equipamento de içamento: Monovia em perfil metálico com talha elétrica com trole elétrico, carga = 5.000 kg</t>
  </si>
  <si>
    <t>Climber</t>
  </si>
  <si>
    <t>Croácia</t>
  </si>
  <si>
    <t>Fornecimento de Sistema de distribuição de energia elétrica em média e baixa tensão da Subestação pré-fabricada em estrutura metálica modular e transportável (Eletrocentro) (Entregue operando e programado)</t>
  </si>
  <si>
    <t>IHM</t>
  </si>
  <si>
    <t>Volga</t>
  </si>
  <si>
    <t>Weg</t>
  </si>
  <si>
    <t>Curva 22°30’ com bolsas na classe K7, PN 10, NBR 7675</t>
  </si>
  <si>
    <t>HIDROLUNA MATERIAIS PARA SANEAMENTO</t>
  </si>
  <si>
    <t>SAINT-GOBAIN CANALIZAÇÃO LTDA</t>
  </si>
  <si>
    <t>Conexo Indústria e Comércio Ltda</t>
  </si>
  <si>
    <t>Curva 45° com bolsas na classe K7, PN 10, NBR 7675</t>
  </si>
  <si>
    <t>Junta de desmontagem 
travada axialmente, PN 10, classe de flange K7, 
conforme norma NBR 7675 DN1200</t>
  </si>
  <si>
    <t>Junta para flange na classe 
K7, PN 10, NBR 7675 DN1200</t>
  </si>
  <si>
    <t>PARAFUSO PARA 
FLANGES NBR7675, CLASSE K7  36x160mm</t>
  </si>
  <si>
    <t>Tubo Flangeado K – 7, PN 10, comprimento de 800 mm</t>
  </si>
  <si>
    <t>Tubo Flange e Ponta JTE K – 7, PN 10, comprimento de 900 mm</t>
  </si>
  <si>
    <t>Tubo Flange e Ponta JTE K – 7, PN 10, comprimento de 2700 mm</t>
  </si>
  <si>
    <t>Tubo Cilíndrico JTE K – 9, PN 10, comprimento de 1100 mm</t>
  </si>
  <si>
    <t>Tubo Cilíndrico JTE K – 9, PN 10, comprimento de 4400 mm</t>
  </si>
  <si>
    <t>Tubo Cilíndrico JTE K – 9, PN 10, comprimento de 5200 mm</t>
  </si>
  <si>
    <t>Tubo Cilíndrico JTE K – 9, PN 10, comprimento de 5800 mm</t>
  </si>
  <si>
    <t>Tubo Ponta e Bolsa K – 9, PN 10, comprimento de 7000 mm</t>
  </si>
  <si>
    <t>Cabo hepr 4mm</t>
  </si>
  <si>
    <t>Americanas</t>
  </si>
  <si>
    <t>Madeira Madeira</t>
  </si>
  <si>
    <t>Submarino</t>
  </si>
  <si>
    <t>Cabo hepr 16mm</t>
  </si>
  <si>
    <t>Mercadolivre</t>
  </si>
  <si>
    <t>Multiplus Store</t>
  </si>
  <si>
    <t>Anhanguera Ferramentas</t>
  </si>
  <si>
    <t>Cabo Fibra Optica</t>
  </si>
  <si>
    <t>Dimensional</t>
  </si>
  <si>
    <t>Camera Ip Bullet</t>
  </si>
  <si>
    <t>UpperSeg</t>
  </si>
  <si>
    <t>Magazine Luiza</t>
  </si>
  <si>
    <t>Camera Ip Dome</t>
  </si>
  <si>
    <t>TudoForte</t>
  </si>
  <si>
    <t>Camera Ip Speed Dome</t>
  </si>
  <si>
    <t>PontoFrio</t>
  </si>
  <si>
    <t>Refletor 150w</t>
  </si>
  <si>
    <t>Iluminim</t>
  </si>
  <si>
    <t>Lampada Led</t>
  </si>
  <si>
    <t>Carrefour</t>
  </si>
  <si>
    <t>ShopsDrop</t>
  </si>
  <si>
    <t>CABO SINAL 2PARES 4X1,50 (DRENO)FITA AL PRETO PAN ELETRIC</t>
  </si>
  <si>
    <t>ELETROMIL</t>
  </si>
  <si>
    <t>MAXEL</t>
  </si>
  <si>
    <t>DME DISTRIB. DE MATERIAL ELETRICO LTDA</t>
  </si>
  <si>
    <t>CABO-DE-CONTROLE 4 X 1,5MM BLIND COMMALH A COBRE</t>
  </si>
  <si>
    <t>Transmissor tipo radar para medição e controle de nível ref: R82 Magnetrol ou similar  dim. 1150x300</t>
  </si>
  <si>
    <t>TechMeter</t>
  </si>
  <si>
    <t>Alutal</t>
  </si>
  <si>
    <t>SM</t>
  </si>
  <si>
    <t xml:space="preserve">Rack de parede 19" fechado com chave, 16Us, 470x570mm, com portas laterais e frontal, com venezianas, cooler de ventilação na parte superior. </t>
  </si>
  <si>
    <t>Wbx Racks</t>
  </si>
  <si>
    <t>Rack Server</t>
  </si>
  <si>
    <t>Switch de 24 portas, com taxa de transmissão de 10/100/1000 Mbps portas RJ-45 10/100/1000 PoE+ com detecção automática, camada 3, 4 portas Gigabit Ethernet SFP fixas, instalação em rack de 19". ref: 2930F 24G PoE+ 4SFP – Aruba ou similar</t>
  </si>
  <si>
    <t>Processtec</t>
  </si>
  <si>
    <t>Kabum</t>
  </si>
  <si>
    <t>Gravador digital de vídeo em rede para até 32 câmeras IP em Full HD a 30 FPS 2 interfaces de rede Gigabit Ethernet, 16 entradas de alarme, Reconhecimento automático das câmeras Ips, Fonte interna, 100-240 Vac. 50/60 Hz, ref: NVD 7132 INTELBRAS ou similar"</t>
  </si>
  <si>
    <t>www.americanas.com</t>
  </si>
  <si>
    <t>Ribershop</t>
  </si>
  <si>
    <t>Patch cord F/UTP CAT.6 - Cabo flexível Blindado Cat.6 montado com conectores RJ45 nas duas extremidades. ref: Furukawa ou similar</t>
  </si>
  <si>
    <t>LSN Network</t>
  </si>
  <si>
    <t>MERCADO LIVRE</t>
  </si>
  <si>
    <t>Cabo de par trançado blindado (F/UTP), categoria 6, ou superior, com condutores de cobre rígidos 24 AWG, uso indoor/outdoor ref: Furukawa ou similar (M)</t>
  </si>
  <si>
    <t xml:space="preserve">Disjuntor DR tetrapolar DIN 40A, 30mA </t>
  </si>
  <si>
    <t>MERCADOLIVRE</t>
  </si>
  <si>
    <t>VIEWTECH</t>
  </si>
  <si>
    <t>CONVERSOR DE MIDIA PoE 2 km 100 Base-FX para 10/100 Base-TX</t>
  </si>
  <si>
    <t>AMERICANAS</t>
  </si>
  <si>
    <t>UPPERSEG</t>
  </si>
  <si>
    <t>NETCOMPUTADORES</t>
  </si>
  <si>
    <t>Calha de tomadas com filtro para instalação, em rack, com 06 tomadas 2P+T, REF: PIAL</t>
  </si>
  <si>
    <t>AMAZON</t>
  </si>
  <si>
    <t xml:space="preserve">Bandeja fixa frontal para Racks padrão 19" polegadas, 2Us, 290 mm de profundidade, fixação interna construída em aço, com estampas de ventilação para circulação de AR interno do Rack, 2 pontos fixação nos planos frontais do rack por meio de parafusos. </t>
  </si>
  <si>
    <t>netcomputadores</t>
  </si>
  <si>
    <t>ORGANIZADOR DE CABOS HORIZONTAL, ABERTO, PADRÃO RACK 19"</t>
  </si>
  <si>
    <t>TAMPA CEGA DE 1U PARA RACK 19"</t>
  </si>
  <si>
    <t xml:space="preserve">DIO 24FO Distribuidor interno óptico SC MM 62.5/125 gaveta 19'' 1U </t>
  </si>
  <si>
    <t>Silvestre Soluções</t>
  </si>
  <si>
    <t>Conector 2 cabos TEL-580 na haste de aterramento</t>
  </si>
  <si>
    <t>FRAVEN</t>
  </si>
  <si>
    <t xml:space="preserve">MAXEL </t>
  </si>
  <si>
    <t>Conector TEL-736 com saida para aterramento</t>
  </si>
  <si>
    <t>Conector x TEL-6945</t>
  </si>
  <si>
    <t>Data:</t>
  </si>
  <si>
    <t>Responsável pela Pesquisa de Preços</t>
  </si>
  <si>
    <r>
      <rPr>
        <sz val="10"/>
        <rFont val="Calibri"/>
      </rPr>
      <t>ITEM</t>
    </r>
  </si>
  <si>
    <r>
      <rPr>
        <sz val="10"/>
        <rFont val="Calibri"/>
      </rPr>
      <t>DESCRIÇÃO</t>
    </r>
  </si>
  <si>
    <r>
      <rPr>
        <sz val="10"/>
        <rFont val="Calibri"/>
      </rPr>
      <t>VALOR (R$)</t>
    </r>
  </si>
  <si>
    <r>
      <rPr>
        <sz val="10"/>
        <rFont val="Calibri"/>
      </rPr>
      <t>MÊS 1</t>
    </r>
  </si>
  <si>
    <r>
      <rPr>
        <sz val="10"/>
        <rFont val="Calibri"/>
      </rPr>
      <t>MÊS 2</t>
    </r>
  </si>
  <si>
    <r>
      <rPr>
        <sz val="10"/>
        <rFont val="Calibri"/>
      </rPr>
      <t>MÊS 3</t>
    </r>
  </si>
  <si>
    <r>
      <rPr>
        <sz val="10"/>
        <rFont val="Calibri"/>
      </rPr>
      <t>MÊS 4</t>
    </r>
  </si>
  <si>
    <r>
      <rPr>
        <sz val="10"/>
        <rFont val="Calibri"/>
      </rPr>
      <t>MÊS 5</t>
    </r>
  </si>
  <si>
    <r>
      <rPr>
        <sz val="10"/>
        <rFont val="Calibri"/>
      </rPr>
      <t>MÊS 6</t>
    </r>
  </si>
  <si>
    <r>
      <rPr>
        <sz val="10"/>
        <rFont val="Calibri"/>
      </rPr>
      <t>MÊS 7</t>
    </r>
  </si>
  <si>
    <r>
      <rPr>
        <sz val="10"/>
        <rFont val="Calibri"/>
      </rPr>
      <t>MÊS 8</t>
    </r>
  </si>
  <si>
    <r>
      <rPr>
        <sz val="10"/>
        <rFont val="Calibri"/>
      </rPr>
      <t>MÊS 9</t>
    </r>
  </si>
  <si>
    <r>
      <rPr>
        <sz val="10"/>
        <rFont val="Calibri"/>
      </rPr>
      <t>MÊS 10</t>
    </r>
  </si>
  <si>
    <r>
      <rPr>
        <sz val="10"/>
        <rFont val="Calibri"/>
      </rPr>
      <t>MÊS 11</t>
    </r>
  </si>
  <si>
    <r>
      <rPr>
        <sz val="10"/>
        <rFont val="Calibri"/>
      </rPr>
      <t>MÊS 12</t>
    </r>
  </si>
  <si>
    <r>
      <rPr>
        <sz val="10"/>
        <rFont val="Calibri"/>
      </rPr>
      <t>MÊS 13</t>
    </r>
  </si>
  <si>
    <r>
      <rPr>
        <sz val="10"/>
        <rFont val="Calibri"/>
      </rPr>
      <t>MÊS 14</t>
    </r>
  </si>
  <si>
    <r>
      <rPr>
        <sz val="10"/>
        <rFont val="Calibri"/>
      </rPr>
      <t>MÊS 15</t>
    </r>
  </si>
  <si>
    <r>
      <rPr>
        <sz val="8"/>
        <rFont val="Calibri"/>
      </rPr>
      <t>Total parcela</t>
    </r>
  </si>
  <si>
    <r>
      <rPr>
        <sz val="8"/>
        <rFont val="Calibri"/>
      </rPr>
      <t>1</t>
    </r>
  </si>
  <si>
    <r>
      <rPr>
        <sz val="8"/>
        <rFont val="Arial"/>
      </rPr>
      <t>OBRA</t>
    </r>
  </si>
  <si>
    <r>
      <rPr>
        <sz val="8"/>
        <rFont val="Calibri"/>
      </rPr>
      <t>1.1</t>
    </r>
  </si>
  <si>
    <r>
      <rPr>
        <sz val="8"/>
        <rFont val="Arial"/>
      </rPr>
      <t>Administração e canteiro</t>
    </r>
  </si>
  <si>
    <r>
      <rPr>
        <sz val="8"/>
        <rFont val="Calibri"/>
      </rPr>
      <t>1.2</t>
    </r>
  </si>
  <si>
    <r>
      <rPr>
        <sz val="8"/>
        <rFont val="Arial"/>
      </rPr>
      <t>SERVIÇOS DIVERSOS</t>
    </r>
  </si>
  <si>
    <r>
      <rPr>
        <sz val="8"/>
        <rFont val="Calibri"/>
      </rPr>
      <t>1.3</t>
    </r>
  </si>
  <si>
    <r>
      <rPr>
        <sz val="8"/>
        <rFont val="Arial"/>
      </rPr>
      <t>ESTRUTURA</t>
    </r>
  </si>
  <si>
    <r>
      <rPr>
        <sz val="8"/>
        <rFont val="Calibri"/>
      </rPr>
      <t>1.4</t>
    </r>
  </si>
  <si>
    <r>
      <rPr>
        <sz val="8"/>
        <rFont val="Arial"/>
      </rPr>
      <t>ARQUITETURA</t>
    </r>
  </si>
  <si>
    <r>
      <rPr>
        <sz val="8"/>
        <rFont val="Calibri"/>
      </rPr>
      <t>1.5</t>
    </r>
  </si>
  <si>
    <r>
      <rPr>
        <sz val="8"/>
        <rFont val="Arial"/>
      </rPr>
      <t>INCÊNDIO</t>
    </r>
  </si>
  <si>
    <r>
      <rPr>
        <sz val="8"/>
        <rFont val="Calibri"/>
      </rPr>
      <t>1.6</t>
    </r>
  </si>
  <si>
    <r>
      <rPr>
        <sz val="8"/>
        <rFont val="Arial"/>
      </rPr>
      <t>ELÉTRICA</t>
    </r>
  </si>
  <si>
    <r>
      <rPr>
        <sz val="8"/>
        <rFont val="Calibri"/>
      </rPr>
      <t>1.7</t>
    </r>
  </si>
  <si>
    <r>
      <rPr>
        <sz val="8"/>
        <rFont val="Arial"/>
      </rPr>
      <t>HIDROMECANICO</t>
    </r>
  </si>
  <si>
    <r>
      <rPr>
        <sz val="8"/>
        <rFont val="Calibri"/>
      </rPr>
      <t>2</t>
    </r>
  </si>
  <si>
    <r>
      <rPr>
        <sz val="8"/>
        <rFont val="Arial"/>
      </rPr>
      <t>OPERACAO ASSISTIDA</t>
    </r>
  </si>
  <si>
    <r>
      <rPr>
        <b/>
        <sz val="8"/>
        <rFont val="Arial"/>
      </rPr>
      <t xml:space="preserve">
</t>
    </r>
  </si>
  <si>
    <r>
      <rPr>
        <b/>
        <sz val="7"/>
        <rFont val="Arial"/>
      </rPr>
      <t>CÓDIGO</t>
    </r>
  </si>
  <si>
    <r>
      <rPr>
        <b/>
        <sz val="7"/>
        <rFont val="Arial"/>
      </rPr>
      <t>DESCRIÇÃO</t>
    </r>
  </si>
  <si>
    <r>
      <rPr>
        <b/>
        <sz val="7"/>
        <rFont val="Arial"/>
      </rPr>
      <t>FONTE</t>
    </r>
  </si>
  <si>
    <r>
      <rPr>
        <b/>
        <sz val="7"/>
        <rFont val="Arial"/>
      </rPr>
      <t>TIPO</t>
    </r>
  </si>
  <si>
    <r>
      <rPr>
        <b/>
        <sz val="7"/>
        <rFont val="Arial"/>
      </rPr>
      <t>UNIDADE</t>
    </r>
  </si>
  <si>
    <r>
      <rPr>
        <b/>
        <sz val="7"/>
        <rFont val="Arial"/>
      </rPr>
      <t>QUANTIDADE</t>
    </r>
  </si>
  <si>
    <r>
      <rPr>
        <b/>
        <sz val="7"/>
        <rFont val="Arial"/>
      </rPr>
      <t>PREÇO UNITÁRIO</t>
    </r>
  </si>
  <si>
    <r>
      <rPr>
        <b/>
        <sz val="7"/>
        <rFont val="Arial"/>
      </rPr>
      <t>PREÇO TOTAL</t>
    </r>
  </si>
  <si>
    <r>
      <rPr>
        <b/>
        <sz val="7"/>
        <rFont val="Arial"/>
      </rPr>
      <t>%</t>
    </r>
  </si>
  <si>
    <r>
      <rPr>
        <b/>
        <sz val="7"/>
        <rFont val="Arial"/>
      </rPr>
      <t>ACUMUL. %</t>
    </r>
  </si>
  <si>
    <r>
      <rPr>
        <b/>
        <sz val="7"/>
        <rFont val="Arial"/>
      </rPr>
      <t>CL</t>
    </r>
  </si>
  <si>
    <r>
      <rPr>
        <sz val="7"/>
        <rFont val="Arial"/>
      </rPr>
      <t>CP-9113-INS-574054</t>
    </r>
  </si>
  <si>
    <r>
      <rPr>
        <sz val="7"/>
        <rFont val="Arial"/>
      </rPr>
      <t>Fornecimento de Sistema de distribuição de energia elétrica em média e baixa tensão da Subestação pré-fabricada em estrutura metálica modular e transportável (Eletrocentro)(Frete incluso) (Entregue operando e programado) GAIVOTAS</t>
    </r>
  </si>
  <si>
    <r>
      <rPr>
        <sz val="7"/>
        <rFont val="Arial"/>
      </rPr>
      <t>PRÓPRIA</t>
    </r>
  </si>
  <si>
    <r>
      <rPr>
        <sz val="7"/>
        <rFont val="Arial"/>
      </rPr>
      <t>EQUIPAMENTO</t>
    </r>
  </si>
  <si>
    <r>
      <rPr>
        <sz val="7"/>
        <rFont val="Arial"/>
      </rPr>
      <t>unid</t>
    </r>
  </si>
  <si>
    <r>
      <rPr>
        <sz val="7"/>
        <rFont val="Arial"/>
      </rPr>
      <t>A</t>
    </r>
  </si>
  <si>
    <r>
      <rPr>
        <sz val="7"/>
        <rFont val="Arial"/>
      </rPr>
      <t>COMP-019624</t>
    </r>
  </si>
  <si>
    <r>
      <rPr>
        <sz val="7"/>
        <rFont val="Arial"/>
      </rPr>
      <t xml:space="preserve">Tubo Ponta e Bolsa K – 9, PN 10, comprimento de 7000 mm, DN 1200 classe K7, conforme norma NBR 7675
</t>
    </r>
  </si>
  <si>
    <r>
      <rPr>
        <sz val="7"/>
        <rFont val="Arial"/>
      </rPr>
      <t>PRÓPRIA</t>
    </r>
  </si>
  <si>
    <r>
      <rPr>
        <sz val="7"/>
        <rFont val="Arial"/>
      </rPr>
      <t>MATERIAL</t>
    </r>
  </si>
  <si>
    <r>
      <rPr>
        <sz val="7"/>
        <rFont val="Arial"/>
      </rPr>
      <t>M</t>
    </r>
  </si>
  <si>
    <r>
      <rPr>
        <sz val="7"/>
        <rFont val="Arial"/>
      </rPr>
      <t>B</t>
    </r>
  </si>
  <si>
    <r>
      <rPr>
        <sz val="7"/>
        <rFont val="Arial"/>
      </rPr>
      <t>INS-333485</t>
    </r>
  </si>
  <si>
    <r>
      <rPr>
        <sz val="7"/>
        <rFont val="Arial"/>
      </rPr>
      <t>Bomba submersível, Q=2,5m³/s, com descarga entre flanges, coluna de descarga vertical com DN 1200mm e flange de saída para Linha de recalque na classe K7, PN 10, NBR 7675 (FRETE INCLUSO)</t>
    </r>
  </si>
  <si>
    <r>
      <rPr>
        <sz val="7"/>
        <rFont val="Arial"/>
      </rPr>
      <t>PRÓPRIA</t>
    </r>
  </si>
  <si>
    <r>
      <rPr>
        <sz val="7"/>
        <rFont val="Arial"/>
      </rPr>
      <t>EQUIPAMENTO</t>
    </r>
  </si>
  <si>
    <r>
      <rPr>
        <sz val="7"/>
        <rFont val="Arial"/>
      </rPr>
      <t>unid</t>
    </r>
  </si>
  <si>
    <r>
      <rPr>
        <sz val="7"/>
        <rFont val="Arial"/>
      </rPr>
      <t>B</t>
    </r>
  </si>
  <si>
    <r>
      <rPr>
        <sz val="7"/>
        <rFont val="Arial"/>
      </rPr>
      <t>INS-940514</t>
    </r>
  </si>
  <si>
    <r>
      <rPr>
        <sz val="7"/>
        <rFont val="Arial"/>
      </rPr>
      <t>Grade mecanizada e automatizada, retenção sólido grosseiro igual ou maior que 50 mm, 2,0 m largura e 3,5 m altura, inclinação 75°</t>
    </r>
  </si>
  <si>
    <r>
      <rPr>
        <sz val="7"/>
        <rFont val="Arial"/>
      </rPr>
      <t>PRÓPRIA</t>
    </r>
  </si>
  <si>
    <r>
      <rPr>
        <sz val="7"/>
        <rFont val="Arial"/>
      </rPr>
      <t>EQUIPAMENTO</t>
    </r>
  </si>
  <si>
    <r>
      <rPr>
        <sz val="7"/>
        <rFont val="Arial"/>
      </rPr>
      <t>unid</t>
    </r>
  </si>
  <si>
    <r>
      <rPr>
        <sz val="7"/>
        <rFont val="Arial"/>
      </rPr>
      <t>B</t>
    </r>
  </si>
  <si>
    <r>
      <rPr>
        <sz val="7"/>
        <rFont val="Arial"/>
      </rPr>
      <t>INS-551494</t>
    </r>
  </si>
  <si>
    <r>
      <rPr>
        <sz val="7"/>
        <rFont val="Arial"/>
      </rPr>
      <t xml:space="preserve">Válvula de retenção portinhola simples, tipo wafer, PN 10 </t>
    </r>
  </si>
  <si>
    <r>
      <rPr>
        <sz val="7"/>
        <rFont val="Arial"/>
      </rPr>
      <t>PRÓPRIA</t>
    </r>
  </si>
  <si>
    <r>
      <rPr>
        <sz val="7"/>
        <rFont val="Arial"/>
      </rPr>
      <t>MATERIAL</t>
    </r>
  </si>
  <si>
    <r>
      <rPr>
        <sz val="7"/>
        <rFont val="Arial"/>
      </rPr>
      <t>unid</t>
    </r>
  </si>
  <si>
    <r>
      <rPr>
        <sz val="7"/>
        <rFont val="Arial"/>
      </rPr>
      <t>B</t>
    </r>
  </si>
  <si>
    <r>
      <rPr>
        <sz val="7"/>
        <rFont val="Arial"/>
      </rPr>
      <t>COMP-651284</t>
    </r>
  </si>
  <si>
    <r>
      <rPr>
        <sz val="7"/>
        <rFont val="Arial"/>
      </rPr>
      <t>Serviços de operação assistida, incluíndo comissionamento e testes de equipamentos, simulação de operações, treinamentos e todas as atividades necessárias para garantir a funcionalidade esperada da estação de bombeamento.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</si>
  <si>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</si>
  <si>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</si>
  <si>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MÊS</t>
    </r>
  </si>
  <si>
    <r>
      <rPr>
        <sz val="7"/>
        <rFont val="Arial"/>
      </rPr>
      <t>C</t>
    </r>
  </si>
  <si>
    <r>
      <rPr>
        <sz val="7"/>
        <rFont val="Arial"/>
      </rPr>
      <t>0407819</t>
    </r>
  </si>
  <si>
    <r>
      <rPr>
        <sz val="7"/>
        <rFont val="Arial"/>
      </rPr>
      <t>Armação em aço CA-50 - fornecimento, preparo e colocação</t>
    </r>
  </si>
  <si>
    <r>
      <rPr>
        <sz val="7"/>
        <rFont val="Arial"/>
      </rPr>
      <t>SICRO NOVO</t>
    </r>
  </si>
  <si>
    <r>
      <rPr>
        <sz val="7"/>
        <rFont val="Arial"/>
      </rPr>
      <t>SERVICO</t>
    </r>
  </si>
  <si>
    <r>
      <rPr>
        <sz val="7"/>
        <rFont val="Arial"/>
      </rPr>
      <t>kg</t>
    </r>
  </si>
  <si>
    <r>
      <rPr>
        <sz val="7"/>
        <rFont val="Arial"/>
      </rPr>
      <t>C</t>
    </r>
  </si>
  <si>
    <r>
      <rPr>
        <sz val="7"/>
        <rFont val="Arial"/>
      </rPr>
      <t>94333</t>
    </r>
  </si>
  <si>
    <r>
      <rPr>
        <sz val="7"/>
        <rFont val="Arial"/>
      </rPr>
      <t xml:space="preserve">ATERRO MECANIZADO DE VALA COM ESCAVADEIRA HIDRÁULICA 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</si>
  <si>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</si>
  <si>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</si>
  <si>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M3</t>
    </r>
  </si>
  <si>
    <r>
      <rPr>
        <sz val="7"/>
        <rFont val="Arial"/>
      </rPr>
      <t>C</t>
    </r>
  </si>
  <si>
    <r>
      <rPr>
        <sz val="7"/>
        <rFont val="Arial"/>
      </rPr>
      <t>CP-2046-COMP-416168</t>
    </r>
  </si>
  <si>
    <r>
      <rPr>
        <sz val="7"/>
        <rFont val="Arial"/>
      </rPr>
      <t>CURVA 45° COM BOLSAS E JTE 1200 - K7 PN 10</t>
    </r>
  </si>
  <si>
    <r>
      <rPr>
        <sz val="7"/>
        <rFont val="Arial"/>
      </rPr>
      <t>PRÓPRIA</t>
    </r>
  </si>
  <si>
    <r>
      <rPr>
        <sz val="7"/>
        <rFont val="Arial"/>
      </rPr>
      <t>MATERIAL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</si>
  <si>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</si>
  <si>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</si>
  <si>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INS-169629</t>
    </r>
  </si>
  <si>
    <r>
      <rPr>
        <sz val="7"/>
        <rFont val="Arial"/>
      </rPr>
      <t xml:space="preserve">Comporta do poço de bomba com abertura livre de 2,10m x 1,7m, fixação químico, com atuador elétrico e manual. </t>
    </r>
  </si>
  <si>
    <r>
      <rPr>
        <sz val="7"/>
        <rFont val="Arial"/>
      </rPr>
      <t>PRÓPRIA</t>
    </r>
  </si>
  <si>
    <r>
      <rPr>
        <sz val="7"/>
        <rFont val="Arial"/>
      </rPr>
      <t>MATERIAL</t>
    </r>
  </si>
  <si>
    <r>
      <rPr>
        <sz val="7"/>
        <rFont val="Arial"/>
      </rPr>
      <t>unid</t>
    </r>
  </si>
  <si>
    <r>
      <rPr>
        <sz val="7"/>
        <rFont val="Arial"/>
      </rPr>
      <t>C</t>
    </r>
  </si>
  <si>
    <r>
      <rPr>
        <sz val="7"/>
        <rFont val="Arial"/>
      </rPr>
      <t>CP-8674-INS-330573</t>
    </r>
  </si>
  <si>
    <r>
      <rPr>
        <sz val="7"/>
        <rFont val="Arial"/>
      </rPr>
      <t>Equipamento de içamento: Monovia em perfil metálico com talha elétrica com trole elétrico, carga = 5.000 kg GAIVOTAS</t>
    </r>
  </si>
  <si>
    <r>
      <rPr>
        <sz val="7"/>
        <rFont val="Arial"/>
      </rPr>
      <t>PRÓPRIA</t>
    </r>
  </si>
  <si>
    <r>
      <rPr>
        <sz val="7"/>
        <rFont val="Arial"/>
      </rPr>
      <t>MATERIAL</t>
    </r>
  </si>
  <si>
    <r>
      <rPr>
        <sz val="7"/>
        <rFont val="Arial"/>
      </rPr>
      <t>unid</t>
    </r>
  </si>
  <si>
    <r>
      <rPr>
        <sz val="7"/>
        <rFont val="Arial"/>
      </rPr>
      <t>C</t>
    </r>
  </si>
  <si>
    <r>
      <rPr>
        <sz val="7"/>
        <rFont val="Arial"/>
      </rPr>
      <t>CP-4532-COMP-008098</t>
    </r>
  </si>
  <si>
    <r>
      <rPr>
        <sz val="7"/>
        <rFont val="Arial"/>
      </rPr>
      <t xml:space="preserve">Fornecimento e instalação de Cabo de cobre flexível múltiplo, blindado, EPR 1KV, com 3 cabos de 150mm² para ligação do motor 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</si>
  <si>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</si>
  <si>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</si>
  <si>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</si>
  <si>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</si>
  <si>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CP-5980-COMP-456702</t>
    </r>
  </si>
  <si>
    <r>
      <rPr>
        <sz val="7"/>
        <rFont val="Arial"/>
      </rPr>
      <t>TUBO CILÍNDRICO 1200 PARA JUNTA TRAVADA EXTERNA-JTE L = 4400mm K9 PN 10</t>
    </r>
  </si>
  <si>
    <r>
      <rPr>
        <sz val="7"/>
        <rFont val="Arial"/>
      </rPr>
      <t>PRÓPRIA</t>
    </r>
  </si>
  <si>
    <r>
      <rPr>
        <sz val="7"/>
        <rFont val="Arial"/>
      </rPr>
      <t>MATERIAL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</si>
  <si>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</si>
  <si>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</si>
  <si>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92452</t>
    </r>
  </si>
  <si>
    <r>
      <rPr>
        <sz val="7"/>
        <rFont val="Arial"/>
      </rPr>
      <t>MONTAGEM E DESMONTAGEM DE FÔRMA, ESCORAMENTO METÁLICO, PÉ-DIREITO SIMPLES, EM CHAPA DE MADEIRA RESINADA, 2 UTILIZAÇÕES. AF_12/2015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</si>
  <si>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</si>
  <si>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</si>
  <si>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M2</t>
    </r>
  </si>
  <si>
    <r>
      <rPr>
        <sz val="7"/>
        <rFont val="Arial"/>
      </rPr>
      <t>C</t>
    </r>
  </si>
  <si>
    <r>
      <rPr>
        <sz val="7"/>
        <rFont val="Arial"/>
      </rPr>
      <t>1106282</t>
    </r>
  </si>
  <si>
    <r>
      <rPr>
        <sz val="7"/>
        <rFont val="Arial"/>
      </rPr>
      <t xml:space="preserve">Concreto para bombeamento fck = 40 MPa </t>
    </r>
  </si>
  <si>
    <r>
      <rPr>
        <sz val="7"/>
        <rFont val="Arial"/>
      </rPr>
      <t>SICRO NOVO</t>
    </r>
  </si>
  <si>
    <r>
      <rPr>
        <sz val="7"/>
        <rFont val="Arial"/>
      </rPr>
      <t>SERVICO</t>
    </r>
  </si>
  <si>
    <r>
      <rPr>
        <sz val="7"/>
        <rFont val="Arial"/>
      </rPr>
      <t>m³</t>
    </r>
  </si>
  <si>
    <r>
      <rPr>
        <sz val="7"/>
        <rFont val="Arial"/>
      </rPr>
      <t>C</t>
    </r>
  </si>
  <si>
    <r>
      <rPr>
        <sz val="7"/>
        <rFont val="Arial"/>
      </rPr>
      <t>CP-5654-944683</t>
    </r>
  </si>
  <si>
    <r>
      <rPr>
        <sz val="7"/>
        <rFont val="Arial"/>
      </rPr>
      <t>TUBO CILÍNDRICO 1200 PARA JUNTA TRAVADA EXTERNA-JTE L = 5800mm K9 PN 10</t>
    </r>
  </si>
  <si>
    <r>
      <rPr>
        <sz val="7"/>
        <rFont val="Arial"/>
      </rPr>
      <t>PRÓPRIA</t>
    </r>
  </si>
  <si>
    <r>
      <rPr>
        <sz val="7"/>
        <rFont val="Arial"/>
      </rPr>
      <t>MATERIAL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</si>
  <si>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</si>
  <si>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</si>
  <si>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CP-4533-CESAN-7060100030</t>
    </r>
  </si>
  <si>
    <r>
      <rPr>
        <sz val="7"/>
        <rFont val="Arial"/>
      </rPr>
      <t>REBAIXAMENTO DE LENCOL FREATICO C/ PONT FILTRANTES (AGOSTO/2020)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</si>
  <si>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</si>
  <si>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</si>
  <si>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MÊS</t>
    </r>
  </si>
  <si>
    <r>
      <rPr>
        <sz val="7"/>
        <rFont val="Arial"/>
      </rPr>
      <t>C</t>
    </r>
  </si>
  <si>
    <r>
      <rPr>
        <sz val="7"/>
        <rFont val="Arial"/>
      </rPr>
      <t>COMP-853491</t>
    </r>
  </si>
  <si>
    <r>
      <rPr>
        <sz val="7"/>
        <rFont val="Arial"/>
      </rPr>
      <t>Tubo Cilíndrico 1200 JTE K – 9, PN 10, comprimento de 5200 mm</t>
    </r>
  </si>
  <si>
    <r>
      <rPr>
        <sz val="7"/>
        <rFont val="Arial"/>
      </rPr>
      <t>PRÓPRIA</t>
    </r>
  </si>
  <si>
    <r>
      <rPr>
        <sz val="7"/>
        <rFont val="Arial"/>
      </rPr>
      <t>MATERIAL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</si>
  <si>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</si>
  <si>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</si>
  <si>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COMP-573673</t>
    </r>
  </si>
  <si>
    <r>
      <rPr>
        <sz val="7"/>
        <rFont val="Arial"/>
      </rPr>
      <t>Instalação de Sistema de distribuição de energia elétrica em média e baixa tensão da Subestação pré-fabricada em estrutura metálica modular e transportável (Eletrocentro)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</si>
  <si>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</si>
  <si>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</si>
  <si>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</si>
  <si>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</si>
  <si>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COMP-645387</t>
    </r>
  </si>
  <si>
    <r>
      <rPr>
        <sz val="7"/>
        <rFont val="Arial"/>
      </rPr>
      <t>Destinação Final de Resíduos Classe II A em aterro sanitário controlado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</si>
  <si>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</si>
  <si>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</si>
  <si>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T</t>
    </r>
  </si>
  <si>
    <r>
      <rPr>
        <sz val="7"/>
        <rFont val="Arial"/>
      </rPr>
      <t>C</t>
    </r>
  </si>
  <si>
    <r>
      <rPr>
        <sz val="7"/>
        <rFont val="Arial"/>
      </rPr>
      <t>CP-8667-INS-422209</t>
    </r>
  </si>
  <si>
    <r>
      <rPr>
        <sz val="7"/>
        <rFont val="Arial"/>
      </rPr>
      <t>TUBO 1200 COM FLANGES L=800. K7 PN 10</t>
    </r>
  </si>
  <si>
    <r>
      <rPr>
        <sz val="7"/>
        <rFont val="Arial"/>
      </rPr>
      <t>PRÓPRIA</t>
    </r>
  </si>
  <si>
    <r>
      <rPr>
        <sz val="7"/>
        <rFont val="Arial"/>
      </rPr>
      <t>MATERIAL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</si>
  <si>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</si>
  <si>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</si>
  <si>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COMP-834095</t>
    </r>
  </si>
  <si>
    <r>
      <rPr>
        <sz val="7"/>
        <rFont val="Arial"/>
      </rPr>
      <t>Tubo 1200 Flange e Ponta JTE K – 7, PN 10, comprimento de 2700 mm</t>
    </r>
  </si>
  <si>
    <r>
      <rPr>
        <sz val="7"/>
        <rFont val="Arial"/>
      </rPr>
      <t>PRÓPRIA</t>
    </r>
  </si>
  <si>
    <r>
      <rPr>
        <sz val="7"/>
        <rFont val="Arial"/>
      </rPr>
      <t>MATERIAL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</si>
  <si>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</si>
  <si>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</si>
  <si>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INS-111400</t>
    </r>
  </si>
  <si>
    <r>
      <rPr>
        <sz val="7"/>
        <rFont val="Arial"/>
      </rPr>
      <t>Válvula flap – PN 10, flange na classe K7, PN 10, NBR 7675.</t>
    </r>
  </si>
  <si>
    <r>
      <rPr>
        <sz val="7"/>
        <rFont val="Arial"/>
      </rPr>
      <t>PRÓPRIA</t>
    </r>
  </si>
  <si>
    <r>
      <rPr>
        <sz val="7"/>
        <rFont val="Arial"/>
      </rPr>
      <t>MATERIAL</t>
    </r>
  </si>
  <si>
    <r>
      <rPr>
        <sz val="7"/>
        <rFont val="Arial"/>
      </rPr>
      <t>unid</t>
    </r>
  </si>
  <si>
    <r>
      <rPr>
        <sz val="7"/>
        <rFont val="Arial"/>
      </rPr>
      <t>C</t>
    </r>
  </si>
  <si>
    <r>
      <rPr>
        <sz val="7"/>
        <rFont val="Arial"/>
      </rPr>
      <t>2106293</t>
    </r>
  </si>
  <si>
    <r>
      <rPr>
        <sz val="7"/>
        <rFont val="Arial"/>
      </rPr>
      <t>Escoramento com perfis metálicos I 152 mm x 10,8 kg/m a cada metro e chapas de aço - estroncas a cada 2 m não incluídas - profundidade de até 10 m - aço com utilização de 20 vezes - fornecimento, instalação e retirada</t>
    </r>
  </si>
  <si>
    <r>
      <rPr>
        <sz val="7"/>
        <rFont val="Arial"/>
      </rPr>
      <t>SICRO NOVO</t>
    </r>
  </si>
  <si>
    <r>
      <rPr>
        <sz val="7"/>
        <rFont val="Arial"/>
      </rPr>
      <t>SERVICO</t>
    </r>
  </si>
  <si>
    <r>
      <rPr>
        <sz val="7"/>
        <rFont val="Arial"/>
      </rPr>
      <t>m²</t>
    </r>
  </si>
  <si>
    <r>
      <rPr>
        <sz val="7"/>
        <rFont val="Arial"/>
      </rPr>
      <t>C</t>
    </r>
  </si>
  <si>
    <r>
      <rPr>
        <sz val="7"/>
        <rFont val="Arial"/>
      </rPr>
      <t>CP-9638-I4009</t>
    </r>
  </si>
  <si>
    <r>
      <rPr>
        <sz val="7"/>
        <rFont val="Arial"/>
      </rPr>
      <t>JUNTA DE DESMONTAGEM TRAVADA AXIALMENTE PN10 DN 1200</t>
    </r>
  </si>
  <si>
    <r>
      <rPr>
        <sz val="7"/>
        <rFont val="Arial"/>
      </rPr>
      <t>PRÓPRIA</t>
    </r>
  </si>
  <si>
    <r>
      <rPr>
        <sz val="7"/>
        <rFont val="Arial"/>
      </rPr>
      <t>MATERIAL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</si>
  <si>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</si>
  <si>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</si>
  <si>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S030210</t>
    </r>
  </si>
  <si>
    <r>
      <rPr>
        <sz val="7"/>
        <rFont val="Arial"/>
      </rPr>
      <t>Reaterro compactado utilizando compactador de placa vibratória com reaproveitamento do material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</si>
  <si>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</si>
  <si>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</si>
  <si>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m3</t>
    </r>
  </si>
  <si>
    <r>
      <rPr>
        <sz val="7"/>
        <rFont val="Arial"/>
      </rPr>
      <t>C</t>
    </r>
  </si>
  <si>
    <r>
      <rPr>
        <sz val="7"/>
        <rFont val="Arial"/>
      </rPr>
      <t>INS-350952</t>
    </r>
  </si>
  <si>
    <r>
      <rPr>
        <sz val="7"/>
        <rFont val="Arial"/>
      </rPr>
      <t>CURVA 22°30’ COM FLANGES – K7 DN 1200 K9 PN 10</t>
    </r>
  </si>
  <si>
    <r>
      <rPr>
        <sz val="7"/>
        <rFont val="Arial"/>
      </rPr>
      <t>PRÓPRIA</t>
    </r>
  </si>
  <si>
    <r>
      <rPr>
        <sz val="7"/>
        <rFont val="Arial"/>
      </rPr>
      <t>MATERIAL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</si>
  <si>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</si>
  <si>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</si>
  <si>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00004085</t>
    </r>
  </si>
  <si>
    <r>
      <rPr>
        <sz val="7"/>
        <rFont val="Arial"/>
      </rPr>
      <t>LOCACAO DE BOMBA SUBMERSIVEL PARA DRENAGEM E ESGOTAMENTO, MOTOR ELETRICO TRIFASICO, POTENCIA DE 4 CV, DIAMETRO DE RECALQUE DE 3". FAIXA DE OPERACAO: Q=60 M3/H (+ OU - 1 M3/H) E AMT=2 M; Q=11 M3/H (+ OU - 1 M3/H) E AMT = 23 M (+ OU - 1 M)</t>
    </r>
  </si>
  <si>
    <r>
      <rPr>
        <sz val="7"/>
        <rFont val="Arial"/>
      </rPr>
      <t>SINAPI</t>
    </r>
  </si>
  <si>
    <r>
      <rPr>
        <sz val="7"/>
        <rFont val="Arial"/>
      </rPr>
      <t>EQUIPAMENTO</t>
    </r>
  </si>
  <si>
    <r>
      <rPr>
        <sz val="7"/>
        <rFont val="Arial"/>
      </rPr>
      <t>H</t>
    </r>
  </si>
  <si>
    <r>
      <rPr>
        <sz val="7"/>
        <rFont val="Arial"/>
      </rPr>
      <t>C</t>
    </r>
  </si>
  <si>
    <r>
      <rPr>
        <sz val="7"/>
        <rFont val="Arial"/>
      </rPr>
      <t>S020350</t>
    </r>
  </si>
  <si>
    <r>
      <rPr>
        <sz val="7"/>
        <rFont val="Arial"/>
      </rPr>
      <t>Tapume Telha Metálica Ondulada 0,50mm Branca h=2,20m, incl. montagem estr. mad. 8"x8", c/adesivo "SEDURB" 60x60cm a cada 10m, incl. faixas pint. esmalte sint. cores azul c/ h=30cm e rosa c/ h=10cm (Reaproveitamento 2x)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</si>
  <si>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</si>
  <si>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</si>
  <si>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</si>
  <si>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</si>
  <si>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S200124</t>
    </r>
  </si>
  <si>
    <r>
      <rPr>
        <sz val="7"/>
        <rFont val="Arial"/>
      </rPr>
      <t>Muro de alvenaria de blocos cerâmicos 10x20x20cm, c/ pilares a cada 2 m, esp. 10cm e h=2.5m, revestido com chapisco, reboco e pintura acrílica a 2 demãos, incl. pilares, cintas e sapatas, empregando arg. cimento cal e areia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</si>
  <si>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</si>
  <si>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</si>
  <si>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</si>
  <si>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</si>
  <si>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 xml:space="preserve"> CP-1538-83726</t>
    </r>
  </si>
  <si>
    <r>
      <rPr>
        <sz val="7"/>
        <rFont val="Arial"/>
      </rPr>
      <t>ASSENTAMENTO DE PECAS, CONEXOES, APARELHOS E ACESSORIOS DE FERRO FUNDIDO DUCTIL, JUNTA ELASTICA, MECANICA OU FLANGEADA, COM DIAMETROS DE 1200 MM.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</si>
  <si>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</si>
  <si>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</si>
  <si>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</si>
  <si>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</si>
  <si>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COMP-056954</t>
    </r>
  </si>
  <si>
    <r>
      <rPr>
        <sz val="7"/>
        <rFont val="Arial"/>
      </rPr>
      <t>Tubo 1200 Flange e Ponta JTE K – 7, PN 10, comprimento de 900 mm</t>
    </r>
  </si>
  <si>
    <r>
      <rPr>
        <sz val="7"/>
        <rFont val="Arial"/>
      </rPr>
      <t>PRÓPRIA</t>
    </r>
  </si>
  <si>
    <r>
      <rPr>
        <sz val="7"/>
        <rFont val="Arial"/>
      </rPr>
      <t>MATERIAL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</si>
  <si>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</si>
  <si>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</si>
  <si>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94342</t>
    </r>
  </si>
  <si>
    <r>
      <rPr>
        <sz val="7"/>
        <rFont val="Arial"/>
      </rPr>
      <t>ATERRO MANUAL DE VALAS COM AREIA PARA ATERRO E COMPACTAÇÃO MECANIZADA. AF_05/2016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</si>
  <si>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</si>
  <si>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</si>
  <si>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M3</t>
    </r>
  </si>
  <si>
    <r>
      <rPr>
        <sz val="7"/>
        <rFont val="Arial"/>
      </rPr>
      <t>C</t>
    </r>
  </si>
  <si>
    <r>
      <rPr>
        <sz val="7"/>
        <rFont val="Arial"/>
      </rPr>
      <t>COMP-334957</t>
    </r>
  </si>
  <si>
    <r>
      <rPr>
        <sz val="7"/>
        <rFont val="Arial"/>
      </rPr>
      <t>Tubo Cilíndrico 1200 JTE K – 9, PN 10, comprimento de 1100 mm</t>
    </r>
  </si>
  <si>
    <r>
      <rPr>
        <sz val="7"/>
        <rFont val="Arial"/>
      </rPr>
      <t>PRÓPRIA</t>
    </r>
  </si>
  <si>
    <r>
      <rPr>
        <sz val="7"/>
        <rFont val="Arial"/>
      </rPr>
      <t>MATERIAL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</si>
  <si>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</si>
  <si>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</si>
  <si>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COMP-931947</t>
    </r>
  </si>
  <si>
    <r>
      <rPr>
        <sz val="7"/>
        <rFont val="Arial"/>
      </rPr>
      <t>Câmera IP Bullet 12MP, Zoom Motorizado, Inteligências de vídeo, Entrada e Saída de Alarme, Alimentação: 12 Vdc ou, PoE+ (IEEE 802.3at), IP67 e IK10, ref: VIP 71250 Z INTELBRAS ou similar com suporte conforme projeto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</si>
  <si>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</si>
  <si>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</si>
  <si>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</si>
  <si>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</si>
  <si>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99839</t>
    </r>
  </si>
  <si>
    <r>
      <rPr>
        <sz val="7"/>
        <rFont val="Arial"/>
      </rPr>
      <t>GUARDA-CORPO DE AÇO GALVANIZADO DE 1,10M DE ALTURA, MONTANTES TUBULARES DE 1.1/2? ESPAÇADOS DE 1,20M, TRAVESSA SUPERIOR DE 2?, GRADIL FORMADO POR BARRAS CHATAS EM FERRO DE 32X4,8MM, FIXADO COM CHUMBADOR MECÂNICO. AF_04/2019_P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</si>
  <si>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</si>
  <si>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</si>
  <si>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</si>
  <si>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</si>
  <si>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COMP-301767</t>
    </r>
  </si>
  <si>
    <r>
      <rPr>
        <sz val="7"/>
        <rFont val="Arial"/>
      </rPr>
      <t>Instalação de Transmissor tipo radar para medição e controle de nível ref: R82 Magnetrol ou similar com Suporte tipo Z para instalação do sensor de nível, dim. 1150x300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</si>
  <si>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</si>
  <si>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</si>
  <si>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</si>
  <si>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</si>
  <si>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CP-3951-S05421</t>
    </r>
  </si>
  <si>
    <r>
      <rPr>
        <sz val="7"/>
        <rFont val="Arial"/>
      </rPr>
      <t>Fornecimento de tubo de ferro fundido, junta elástica, ponta / bolsa, classe k 7, diam. = 250mm, inclusive conexões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</si>
  <si>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</si>
  <si>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</si>
  <si>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</si>
  <si>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</si>
  <si>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S150704</t>
    </r>
  </si>
  <si>
    <r>
      <rPr>
        <sz val="7"/>
        <rFont val="Arial"/>
      </rPr>
      <t>Envelopamento de concreto simples com consumo mínimo de cimento de 250kg/m3, inclusive escavação para profundidade mínima do eletroduto de 50cm, de 45 x 45 cm, para 6 eletrodutos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</si>
  <si>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</si>
  <si>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</si>
  <si>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</si>
  <si>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</si>
  <si>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90087</t>
    </r>
  </si>
  <si>
    <r>
      <rPr>
        <sz val="7"/>
        <rFont val="Arial"/>
      </rPr>
      <t>ESCAVAÇÃO MECANIZADA DE VALA, COM ESCAVADEIRA HIDRÁULICA (1,2 M3/155 HP), EM SOLO DE 1A CATEGORIA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</si>
  <si>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</si>
  <si>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</si>
  <si>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M3</t>
    </r>
  </si>
  <si>
    <r>
      <rPr>
        <sz val="7"/>
        <rFont val="Arial"/>
      </rPr>
      <t>C</t>
    </r>
  </si>
  <si>
    <r>
      <rPr>
        <sz val="7"/>
        <rFont val="Arial"/>
      </rPr>
      <t>S200101</t>
    </r>
  </si>
  <si>
    <r>
      <rPr>
        <sz val="7"/>
        <rFont val="Arial"/>
      </rPr>
      <t>Portão c/ tela losangular de arame fio 12 malha 2" revest. em PVC com tubo de ferro galvanizado vertical de 2 1/2" e horizontal de 1"  pintados com esmalte sobre fundo anticorrosivo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</si>
  <si>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</si>
  <si>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</si>
  <si>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m2</t>
    </r>
  </si>
  <si>
    <r>
      <rPr>
        <sz val="7"/>
        <rFont val="Arial"/>
      </rPr>
      <t>C</t>
    </r>
  </si>
  <si>
    <r>
      <rPr>
        <sz val="7"/>
        <rFont val="Arial"/>
      </rPr>
      <t>CP-1944-CP-7939-I4250</t>
    </r>
  </si>
  <si>
    <r>
      <rPr>
        <sz val="7"/>
        <rFont val="Arial"/>
      </rPr>
      <t xml:space="preserve">PARAFUSO C/ PORCAS PARA FLANGES K7 NBR 7675 (36 X 160) MM (D X L) DN 1200 </t>
    </r>
  </si>
  <si>
    <r>
      <rPr>
        <sz val="7"/>
        <rFont val="Arial"/>
      </rPr>
      <t>PRÓPRIA</t>
    </r>
  </si>
  <si>
    <r>
      <rPr>
        <sz val="7"/>
        <rFont val="Arial"/>
      </rPr>
      <t>MATERIAL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</si>
  <si>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</si>
  <si>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</si>
  <si>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S151434</t>
    </r>
  </si>
  <si>
    <r>
      <rPr>
        <sz val="7"/>
        <rFont val="Arial"/>
      </rPr>
      <t>Cabo de cobre termoplástico, com isolamento para 15KV, seção de 35,0mm2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</si>
  <si>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</si>
  <si>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</si>
  <si>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</si>
  <si>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</si>
  <si>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CP-2809-92982</t>
    </r>
  </si>
  <si>
    <r>
      <rPr>
        <sz val="7"/>
        <rFont val="Arial"/>
      </rPr>
      <t>Cabo de cobre flexível isolado (XLPE/EPR 0,6/1KV), bitola 16,0 mm², cor conforme projeto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</si>
  <si>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</si>
  <si>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</si>
  <si>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</si>
  <si>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</si>
  <si>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COMP-458410</t>
    </r>
  </si>
  <si>
    <r>
      <rPr>
        <sz val="7"/>
        <rFont val="Arial"/>
      </rPr>
      <t>Câmera IP Speed Dome 2MP com 37x de zoom, Resolução Full HD, com Análise inteligente de vídeo, Mapa de calor e detecção de face, alimentação: 24 Vac / 3 A, PoE+ (IEEE 802.3at), IP67 e IK10, ref: VIP 7237 SD INTELBRAS ou similar com suporte conforme projeto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</si>
  <si>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</si>
  <si>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</si>
  <si>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</si>
  <si>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</si>
  <si>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S020713</t>
    </r>
  </si>
  <si>
    <r>
      <rPr>
        <sz val="7"/>
        <rFont val="Arial"/>
      </rPr>
      <t>Rede de luz, incl. padrão entrada de energia trifás., cabo de ligação até barracões, quadro de distrib., disj. e chave de força (quando necessário), cons. 20m entre padrão entrada e QDG, conf. projeto (1 utilização)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</si>
  <si>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</si>
  <si>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</si>
  <si>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</si>
  <si>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</si>
  <si>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COMP-622488</t>
    </r>
  </si>
  <si>
    <r>
      <rPr>
        <sz val="7"/>
        <rFont val="Arial"/>
      </rPr>
      <t>Instalação de Bomba submersível, com descarga entre flanges, coluna de descarga vertical com DN 1200mm e flange de saída para Linha de recalque na classe K7, PN 10, NBR 7675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</si>
  <si>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</si>
  <si>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</si>
  <si>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</si>
  <si>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</si>
  <si>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S020355</t>
    </r>
  </si>
  <si>
    <r>
      <rPr>
        <sz val="7"/>
        <rFont val="Arial"/>
      </rPr>
      <t>Aluguel mensal container sanitário, incl porta, básc, 2 ptos luz, 1 pto aterram., 3vasos, 3lavatórios, calha mictório, 6 chuveiros (1 eletrico), torn.,registros, piso comp. Naval pintado, cert NR18 e laudo descontaminação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</si>
  <si>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</si>
  <si>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</si>
  <si>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ms</t>
    </r>
  </si>
  <si>
    <r>
      <rPr>
        <sz val="7"/>
        <rFont val="Arial"/>
      </rPr>
      <t>C</t>
    </r>
  </si>
  <si>
    <r>
      <rPr>
        <sz val="7"/>
        <rFont val="Arial"/>
      </rPr>
      <t>S020352</t>
    </r>
  </si>
  <si>
    <r>
      <rPr>
        <sz val="7"/>
        <rFont val="Arial"/>
      </rPr>
      <t>Aluguel mensal container para escritório, dim. 6.00x2.40m, c/ banheiro (vaso+lavat+chuveiro e básc), incl. porta, 2 janelas, abert p/ ar cond., 2 pt iluminação, 2 tom. elét. e 1 tom.telef. Isolam.térmico(teto e paredes), piso em comp. Naval, cert. NR18, incl. laudo descontaminação.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</si>
  <si>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</si>
  <si>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</si>
  <si>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ms</t>
    </r>
  </si>
  <si>
    <r>
      <rPr>
        <sz val="7"/>
        <rFont val="Arial"/>
      </rPr>
      <t>C</t>
    </r>
  </si>
  <si>
    <r>
      <rPr>
        <sz val="7"/>
        <rFont val="Arial"/>
      </rPr>
      <t>S020353</t>
    </r>
  </si>
  <si>
    <r>
      <rPr>
        <sz val="7"/>
        <rFont val="Arial"/>
      </rPr>
      <t>Aluguel mensal container para refeitorio, incl. porta, 2 janelas, abert p/ ar cond., 2 pt iluminação, 2 tomadas elét. e 1 tomada telef. Isolamento térmico (paredes e teto), piso em comp. Naval pintado, cert. NR18, incl. laudo descontaminação.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</si>
  <si>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</si>
  <si>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</si>
  <si>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ms</t>
    </r>
  </si>
  <si>
    <r>
      <rPr>
        <sz val="7"/>
        <rFont val="Arial"/>
      </rPr>
      <t>C</t>
    </r>
  </si>
  <si>
    <r>
      <rPr>
        <sz val="7"/>
        <rFont val="Arial"/>
      </rPr>
      <t>S020714</t>
    </r>
  </si>
  <si>
    <r>
      <rPr>
        <sz val="7"/>
        <rFont val="Arial"/>
      </rPr>
      <t>Rede de esgoto, contendo fossa e filtro, inclusive tubos e conexões de ligação entre caixas, considerando distância de 25m, conforme projeto (1 utilização)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</si>
  <si>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</si>
  <si>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</si>
  <si>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</si>
  <si>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</si>
  <si>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00025950</t>
    </r>
  </si>
  <si>
    <r>
      <rPr>
        <sz val="7"/>
        <rFont val="Arial"/>
      </rPr>
      <t xml:space="preserve">SERVICO DE BOMBEAMENTO DE CONCRETO </t>
    </r>
  </si>
  <si>
    <r>
      <rPr>
        <sz val="7"/>
        <rFont val="Arial"/>
      </rPr>
      <t>SINAPI</t>
    </r>
  </si>
  <si>
    <r>
      <rPr>
        <sz val="7"/>
        <rFont val="Arial"/>
      </rPr>
      <t>MATERIAL</t>
    </r>
  </si>
  <si>
    <r>
      <rPr>
        <sz val="7"/>
        <rFont val="Arial"/>
      </rPr>
      <t>M3</t>
    </r>
  </si>
  <si>
    <r>
      <rPr>
        <sz val="7"/>
        <rFont val="Arial"/>
      </rPr>
      <t>C</t>
    </r>
  </si>
  <si>
    <r>
      <rPr>
        <sz val="7"/>
        <rFont val="Arial"/>
      </rPr>
      <t>S030206</t>
    </r>
  </si>
  <si>
    <r>
      <rPr>
        <sz val="7"/>
        <rFont val="Arial"/>
      </rPr>
      <t>Aterro manual para regularização do terreno em areia, inclusive adensamento hidráulico e fornecimento do material (máximo de 100m3)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</si>
  <si>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</si>
  <si>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</si>
  <si>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m3</t>
    </r>
  </si>
  <si>
    <r>
      <rPr>
        <sz val="7"/>
        <rFont val="Arial"/>
      </rPr>
      <t>C</t>
    </r>
  </si>
  <si>
    <r>
      <rPr>
        <sz val="7"/>
        <rFont val="Arial"/>
      </rPr>
      <t>COMP-293431</t>
    </r>
  </si>
  <si>
    <r>
      <rPr>
        <sz val="7"/>
        <rFont val="Arial"/>
      </rPr>
      <t>Transporte e montagem de Equipamento de içamento: Monovia em perfil metálico com talha elétrica com trole elétrico, carga = 5.000 kg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</si>
  <si>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</si>
  <si>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</si>
  <si>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</si>
  <si>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</si>
  <si>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7043</t>
    </r>
  </si>
  <si>
    <r>
      <rPr>
        <sz val="7"/>
        <rFont val="Arial"/>
      </rPr>
      <t>MOTOBOMBA TRASH (PARA ÁGUA SUJA) AUTO ESCORVANTE, MOTOR GASOLINA DE 6,41 HP, DIÂMETROS DE SUCÇÃO X RECALQUE: 3" X 3", HM/Q = 10 MCA / 60 M3/H A 23 MCA / 0 M3/H - CHI DIURNO. AF_10/2014 (CONSIDERANDO 4 BOMBAS A DISPOSIÇÃO DURANTE 9 MESES)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</si>
  <si>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</si>
  <si>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</si>
  <si>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CHI</t>
    </r>
  </si>
  <si>
    <r>
      <rPr>
        <sz val="7"/>
        <rFont val="Arial"/>
      </rPr>
      <t>C</t>
    </r>
  </si>
  <si>
    <r>
      <rPr>
        <sz val="7"/>
        <rFont val="Arial"/>
      </rPr>
      <t>COMP-033007</t>
    </r>
  </si>
  <si>
    <r>
      <rPr>
        <sz val="7"/>
        <rFont val="Arial"/>
      </rPr>
      <t>"Gravador digital de vídeo em rede para até 32 câmeras IP em Full HD a 30 FPS 2 interfaces de rede Gigabit Ethernet, 16 entradas de alarme, Reconhecimento automático das câmeras Ips, Fonte interna, 100-240 Vac. 50/60 Hz, ref: NVD 7132 INTELBRAS ou similar"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</si>
  <si>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</si>
  <si>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</si>
  <si>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</si>
  <si>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</si>
  <si>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COMP-355707</t>
    </r>
  </si>
  <si>
    <r>
      <rPr>
        <sz val="7"/>
        <rFont val="Arial"/>
      </rPr>
      <t>Transporte e instalação de Grade mecanizada e automatizada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</si>
  <si>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</si>
  <si>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</si>
  <si>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</si>
  <si>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</si>
  <si>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S151142</t>
    </r>
  </si>
  <si>
    <r>
      <rPr>
        <sz val="7"/>
        <rFont val="Arial"/>
      </rPr>
      <t>Eletroduto PEAD, cor preta, diam. 6", marca ref. Kanaflex ou equivalente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</si>
  <si>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</si>
  <si>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</si>
  <si>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</si>
  <si>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</si>
  <si>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COMP-975652</t>
    </r>
  </si>
  <si>
    <r>
      <rPr>
        <sz val="7"/>
        <rFont val="Arial"/>
      </rPr>
      <t>Transporte e montagem de Comportas tipo deslizante com acionamento elétrico.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</si>
  <si>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</si>
  <si>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</si>
  <si>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</si>
  <si>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</si>
  <si>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94996</t>
    </r>
  </si>
  <si>
    <r>
      <rPr>
        <sz val="7"/>
        <rFont val="Arial"/>
      </rPr>
      <t>LAJE SOBRE PISO DE RAMPAS, ESCADAS E CALÇADAS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</si>
  <si>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</si>
  <si>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</si>
  <si>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M2</t>
    </r>
  </si>
  <si>
    <r>
      <rPr>
        <sz val="7"/>
        <rFont val="Arial"/>
      </rPr>
      <t>C</t>
    </r>
  </si>
  <si>
    <r>
      <rPr>
        <sz val="7"/>
        <rFont val="Arial"/>
      </rPr>
      <t>7042</t>
    </r>
  </si>
  <si>
    <r>
      <rPr>
        <sz val="7"/>
        <rFont val="Arial"/>
      </rPr>
      <t>MOTOBOMBA TRASH (PARA ÁGUA SUJA) AUTO ESCORVANTE, MOTOR GASOLINA DE 6,41 HP, DIÂMETROS DE SUCÇÃO X RECALQUE: 3" X 3", HM/Q = 10 MCA / 60 M3/H A 23 MCA / 0 M3/H - CHP DIURNO. AF_10/2014 (CONSIDERADO 4 BOMBAS TRABALHANDO ATÉ 7 DIAS NO PERÍODO DA OBRA)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</si>
  <si>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</si>
  <si>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</si>
  <si>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CHP</t>
    </r>
  </si>
  <si>
    <r>
      <rPr>
        <sz val="7"/>
        <rFont val="Arial"/>
      </rPr>
      <t>C</t>
    </r>
  </si>
  <si>
    <r>
      <rPr>
        <sz val="7"/>
        <rFont val="Arial"/>
      </rPr>
      <t>93681</t>
    </r>
  </si>
  <si>
    <r>
      <rPr>
        <sz val="7"/>
        <rFont val="Arial"/>
      </rPr>
      <t>EXECUÇÃO DE PÁTIO/ESTACIONAMENTO EM PISO INTERTRAVADO, COM BLOCO RETANGULAR COLORIDO DE 20 X 10 CM, ESPESSURA 8 CM. AF_12/2015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</si>
  <si>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</si>
  <si>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</si>
  <si>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M2</t>
    </r>
  </si>
  <si>
    <r>
      <rPr>
        <sz val="7"/>
        <rFont val="Arial"/>
      </rPr>
      <t>C</t>
    </r>
  </si>
  <si>
    <r>
      <rPr>
        <sz val="7"/>
        <rFont val="Arial"/>
      </rPr>
      <t>S020344</t>
    </r>
  </si>
  <si>
    <r>
      <rPr>
        <sz val="7"/>
        <rFont val="Arial"/>
      </rPr>
      <t>Mobilização e desmobilização de conteiner locado para barracão de obra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</si>
  <si>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</si>
  <si>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</si>
  <si>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</si>
  <si>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</si>
  <si>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96977</t>
    </r>
  </si>
  <si>
    <r>
      <rPr>
        <sz val="7"/>
        <rFont val="Arial"/>
      </rPr>
      <t>CORDOALHA DE COBRE NU 50 MM², ENTERRADA, SEM ISOLADOR - FORNECIMENTO E INSTALAÇÃO. AF_12/2017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</si>
  <si>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</si>
  <si>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</si>
  <si>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</si>
  <si>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</si>
  <si>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S150702</t>
    </r>
  </si>
  <si>
    <r>
      <rPr>
        <sz val="7"/>
        <rFont val="Arial"/>
      </rPr>
      <t>Envelopamento de concreto simples com consumo mínimo de cimento de 250kg/m3, inclusive escavação para profundidade mínima do eletroduto de 50 cm, de 25 x 30 cm, para 2 eletrodutos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</si>
  <si>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</si>
  <si>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</si>
  <si>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</si>
  <si>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</si>
  <si>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S020356</t>
    </r>
  </si>
  <si>
    <r>
      <rPr>
        <sz val="7"/>
        <rFont val="Arial"/>
      </rPr>
      <t>Aluguel mensal container para almoxarifado, incl. porta, 2 janelas, 1 pt iluminação, Isolamento térmico (teto), piso em comp. Naval pintado, cert. NR18, incl. laudo descontaminação.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</si>
  <si>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</si>
  <si>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</si>
  <si>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ms</t>
    </r>
  </si>
  <si>
    <r>
      <rPr>
        <sz val="7"/>
        <rFont val="Arial"/>
      </rPr>
      <t>C</t>
    </r>
  </si>
  <si>
    <r>
      <rPr>
        <sz val="7"/>
        <rFont val="Arial"/>
      </rPr>
      <t>S020354</t>
    </r>
  </si>
  <si>
    <r>
      <rPr>
        <sz val="7"/>
        <rFont val="Arial"/>
      </rPr>
      <t>Aluguel mensal container para vestiário, incl. porta, venezianas de circulação, 1 pt iluminação, Isolamento térmico (teto), piso em comp. Naval pintado, cert. NR18, incl. laudo descontaminação.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</si>
  <si>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</si>
  <si>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</si>
  <si>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ms</t>
    </r>
  </si>
  <si>
    <r>
      <rPr>
        <sz val="7"/>
        <rFont val="Arial"/>
      </rPr>
      <t>C</t>
    </r>
  </si>
  <si>
    <r>
      <rPr>
        <sz val="7"/>
        <rFont val="Arial"/>
      </rPr>
      <t>COMP-137756</t>
    </r>
  </si>
  <si>
    <r>
      <rPr>
        <sz val="7"/>
        <rFont val="Arial"/>
      </rPr>
      <t xml:space="preserve">Transporte e instalação de Válvula de retenção portinhola simples, tipo wafer, PN 10 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</si>
  <si>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</si>
  <si>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</si>
  <si>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</si>
  <si>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</si>
  <si>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S160317</t>
    </r>
  </si>
  <si>
    <r>
      <rPr>
        <sz val="7"/>
        <rFont val="Arial"/>
      </rPr>
      <t xml:space="preserve">Cabo de cobre nu, bitola 50 mm², tipo cordoalha, 7 fios, Ø 3,00 mm; ref: TEL-5650, Termotécnica ou similar. 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</si>
  <si>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</si>
  <si>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</si>
  <si>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</si>
  <si>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</si>
  <si>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5914336</t>
    </r>
  </si>
  <si>
    <r>
      <rPr>
        <sz val="7"/>
        <rFont val="Arial"/>
      </rPr>
      <t xml:space="preserve">Transporte com caminhão basculante de 12m³ - rodovia pavimentada </t>
    </r>
  </si>
  <si>
    <r>
      <rPr>
        <sz val="7"/>
        <rFont val="Arial"/>
      </rPr>
      <t>SICRO NOVO</t>
    </r>
  </si>
  <si>
    <r>
      <rPr>
        <sz val="7"/>
        <rFont val="Arial"/>
      </rPr>
      <t>TRANSPORTE</t>
    </r>
  </si>
  <si>
    <r>
      <rPr>
        <sz val="7"/>
        <rFont val="Arial"/>
      </rPr>
      <t>tkm</t>
    </r>
  </si>
  <si>
    <r>
      <rPr>
        <sz val="7"/>
        <rFont val="Arial"/>
      </rPr>
      <t>C</t>
    </r>
  </si>
  <si>
    <r>
      <rPr>
        <sz val="7"/>
        <rFont val="Arial"/>
      </rPr>
      <t>S160321</t>
    </r>
  </si>
  <si>
    <r>
      <rPr>
        <sz val="7"/>
        <rFont val="Arial"/>
      </rPr>
      <t>Tampa reforçada em ferro fundido com escotilha TEL 536, inclusive assentamento, marca de referência Termotécnica ou equivalente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</si>
  <si>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</si>
  <si>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</si>
  <si>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</si>
  <si>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</si>
  <si>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S151506</t>
    </r>
  </si>
  <si>
    <r>
      <rPr>
        <sz val="7"/>
        <rFont val="Arial"/>
      </rPr>
      <t>Haste de terra tipo COPPERWELD - 5/8" x 2.40m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</si>
  <si>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</si>
  <si>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</si>
  <si>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</si>
  <si>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</si>
  <si>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CP-5234</t>
    </r>
  </si>
  <si>
    <r>
      <rPr>
        <sz val="7"/>
        <rFont val="Arial"/>
      </rPr>
      <t>Junta para flange na classe K7, PN 10, NBR 7675 DN1200</t>
    </r>
  </si>
  <si>
    <r>
      <rPr>
        <sz val="7"/>
        <rFont val="Arial"/>
      </rPr>
      <t>PRÓPRIA</t>
    </r>
  </si>
  <si>
    <r>
      <rPr>
        <sz val="7"/>
        <rFont val="Arial"/>
      </rPr>
      <t>MATERIAL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</si>
  <si>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</si>
  <si>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</si>
  <si>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COMP-001053</t>
    </r>
  </si>
  <si>
    <r>
      <rPr>
        <sz val="7"/>
        <rFont val="Arial"/>
      </rPr>
      <t>Cabo de instrumentação de 2 pares 1,5mm², com shield, isolação em XLPE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</si>
  <si>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</si>
  <si>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</si>
  <si>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</si>
  <si>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</si>
  <si>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100322</t>
    </r>
  </si>
  <si>
    <r>
      <rPr>
        <sz val="7"/>
        <rFont val="Arial"/>
      </rPr>
      <t>LASTRO COM MATERIAL GRANULAR (PEDRA BRITADA N.3), APLICADO EM PISOS OU RADIERS, ESPESSURA DE *50 CM*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</si>
  <si>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</si>
  <si>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</si>
  <si>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M3</t>
    </r>
  </si>
  <si>
    <r>
      <rPr>
        <sz val="7"/>
        <rFont val="Arial"/>
      </rPr>
      <t>C</t>
    </r>
  </si>
  <si>
    <r>
      <rPr>
        <sz val="7"/>
        <rFont val="Arial"/>
      </rPr>
      <t>S151016</t>
    </r>
  </si>
  <si>
    <r>
      <rPr>
        <sz val="7"/>
        <rFont val="Arial"/>
      </rPr>
      <t>Caixa de passagem de alvenaria de blocos de concreto 9x19x39cm, dimensões de 80x80x80m, com revestimento interno em chapisco e reboco tampa de concreto esp. 5cm e lastro de brita 5cm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</si>
  <si>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</si>
  <si>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</si>
  <si>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</si>
  <si>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</si>
  <si>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CP-6629-C4175</t>
    </r>
  </si>
  <si>
    <r>
      <rPr>
        <sz val="7"/>
        <rFont val="Arial"/>
      </rPr>
      <t>Switch de 24 portas, com taxa de transmissão de 10/100/1000 Mbps portas RJ-45 10/100/1000 PoE+ com detecção automática, camada 3, 4 portas Gigabit Ethernet SFP fixas, instalação em rack de 19". ref: 2930F 24G PoE+ 4SFP – Aruba ou similar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</si>
  <si>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</si>
  <si>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</si>
  <si>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</si>
  <si>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</si>
  <si>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CP-1255-100623</t>
    </r>
  </si>
  <si>
    <r>
      <rPr>
        <sz val="7"/>
        <rFont val="Arial"/>
      </rPr>
      <t>Poste telecônico reto, em aço galvanizado, com flange / flangeado na base, com chumbadores e demais peças para fixação, pintura branca eletrostática a quente em poliéster, 9000 mm. ref: Induspar ou similar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</si>
  <si>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</si>
  <si>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</si>
  <si>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</si>
  <si>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</si>
  <si>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CP-7622-91929</t>
    </r>
  </si>
  <si>
    <r>
      <rPr>
        <sz val="7"/>
        <rFont val="Arial"/>
      </rPr>
      <t>Cabo de cobre flexível isolado (XLPE/EPR 0,6/1KV), bitola 4,0 mm², cor conforme projeto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</si>
  <si>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</si>
  <si>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</si>
  <si>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</si>
  <si>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</si>
  <si>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S151137</t>
    </r>
  </si>
  <si>
    <r>
      <rPr>
        <sz val="7"/>
        <rFont val="Arial"/>
      </rPr>
      <t>Eletroduto PEAD, cor preta, diam. 1.1/2", marca ref. Kanaflex ou equivalente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</si>
  <si>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</si>
  <si>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</si>
  <si>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</si>
  <si>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</si>
  <si>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00004168</t>
    </r>
  </si>
  <si>
    <r>
      <rPr>
        <sz val="7"/>
        <rFont val="Arial"/>
      </rPr>
      <t>MUFLA TERMINAL PRIMARIA UNIPOLAR USO INTERNO PARA CABO 35/120MM2 ISOLACAO 15/25KV EM EPR - BORRACHA DE SILICONE</t>
    </r>
  </si>
  <si>
    <r>
      <rPr>
        <sz val="7"/>
        <rFont val="Arial"/>
      </rPr>
      <t>SINAPI</t>
    </r>
  </si>
  <si>
    <r>
      <rPr>
        <sz val="7"/>
        <rFont val="Arial"/>
      </rPr>
      <t>MATERIAL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</si>
  <si>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</si>
  <si>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</si>
  <si>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COMP-037602</t>
    </r>
  </si>
  <si>
    <r>
      <rPr>
        <sz val="7"/>
        <rFont val="Arial"/>
      </rPr>
      <t>Transporte e instalação de Válvula flap – PN 10, flange na classe K7, PN 10, NBR 7675.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</si>
  <si>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</si>
  <si>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</si>
  <si>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</si>
  <si>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</si>
  <si>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S160316</t>
    </r>
  </si>
  <si>
    <r>
      <rPr>
        <sz val="7"/>
        <rFont val="Arial"/>
      </rPr>
      <t>Caixa de inspeção tipo solo em PVC com bocal interior quadrado articulado e borda exterior redonda Ø 300 x300mm para passeios e pisos sujeitos a carga pesada. ref: TEL-535, Termotécnica ou similar.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</si>
  <si>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</si>
  <si>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</si>
  <si>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</si>
  <si>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</si>
  <si>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S030304</t>
    </r>
  </si>
  <si>
    <r>
      <rPr>
        <sz val="7"/>
        <rFont val="Arial"/>
      </rPr>
      <t>Índice de preço para remoção de entulho decorrente da execução de obras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</si>
  <si>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</si>
  <si>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</si>
  <si>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m3</t>
    </r>
  </si>
  <si>
    <r>
      <rPr>
        <sz val="7"/>
        <rFont val="Arial"/>
      </rPr>
      <t>C</t>
    </r>
  </si>
  <si>
    <r>
      <rPr>
        <sz val="7"/>
        <rFont val="Arial"/>
      </rPr>
      <t>I040140</t>
    </r>
  </si>
  <si>
    <r>
      <rPr>
        <sz val="7"/>
        <rFont val="Arial"/>
      </rPr>
      <t>POSTE CIRCULAR DE CONCRETO 11M/600KG</t>
    </r>
  </si>
  <si>
    <r>
      <rPr>
        <sz val="7"/>
        <rFont val="Arial"/>
      </rPr>
      <t>IOPES</t>
    </r>
  </si>
  <si>
    <r>
      <rPr>
        <sz val="7"/>
        <rFont val="Arial"/>
      </rPr>
      <t>MATERIAL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</si>
  <si>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</si>
  <si>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</si>
  <si>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S020305</t>
    </r>
  </si>
  <si>
    <r>
      <rPr>
        <sz val="7"/>
        <rFont val="Arial"/>
      </rPr>
      <t>Placa de obra nas dimensões de 2.0 x 4.0 m, padrão IOPES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</si>
  <si>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</si>
  <si>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</si>
  <si>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m2</t>
    </r>
  </si>
  <si>
    <r>
      <rPr>
        <sz val="7"/>
        <rFont val="Arial"/>
      </rPr>
      <t>C</t>
    </r>
  </si>
  <si>
    <r>
      <rPr>
        <sz val="7"/>
        <rFont val="Arial"/>
      </rPr>
      <t>I042047</t>
    </r>
  </si>
  <si>
    <r>
      <rPr>
        <sz val="7"/>
        <rFont val="Arial"/>
      </rPr>
      <t>ELETRODUTO DE FERRO GALVANIZADO 6"</t>
    </r>
  </si>
  <si>
    <r>
      <rPr>
        <sz val="7"/>
        <rFont val="Arial"/>
      </rPr>
      <t>IOPES</t>
    </r>
  </si>
  <si>
    <r>
      <rPr>
        <sz val="7"/>
        <rFont val="Arial"/>
      </rPr>
      <t>MATERIAL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</si>
  <si>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</si>
  <si>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</si>
  <si>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S151127</t>
    </r>
  </si>
  <si>
    <r>
      <rPr>
        <sz val="7"/>
        <rFont val="Arial"/>
      </rPr>
      <t>Eletroduto de PVC rígido roscável, diâm. 1" (32mm), inclusive conexões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</si>
  <si>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</si>
  <si>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</si>
  <si>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</si>
  <si>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</si>
  <si>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S020711</t>
    </r>
  </si>
  <si>
    <r>
      <rPr>
        <sz val="7"/>
        <rFont val="Arial"/>
      </rPr>
      <t>Reservatório de poliestileno de 1000 L, incl. suporte em madeira de 7x12cm e 8x7cm, elevado de 4m, conf. projeto (1 utilização)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</si>
  <si>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</si>
  <si>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</si>
  <si>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</si>
  <si>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</si>
  <si>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CP-3768</t>
    </r>
  </si>
  <si>
    <r>
      <rPr>
        <sz val="7"/>
        <rFont val="Arial"/>
      </rPr>
      <t>Cabo de instrumentação de 2 pares 1,5mm², com blindagem individual e coletiva, isolação em XLPE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</si>
  <si>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</si>
  <si>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</si>
  <si>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</si>
  <si>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</si>
  <si>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COMP-00001547</t>
    </r>
  </si>
  <si>
    <r>
      <rPr>
        <sz val="7"/>
        <rFont val="Arial"/>
      </rPr>
      <t>TERMINAL METALICO A PRESSAO PARA 1 CABO DE 150 A 185 MM2, COM 2 FUROS PARA FIXACAO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</si>
  <si>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</si>
  <si>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</si>
  <si>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</si>
  <si>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</si>
  <si>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96620</t>
    </r>
  </si>
  <si>
    <r>
      <rPr>
        <sz val="7"/>
        <rFont val="Arial"/>
      </rPr>
      <t>LASTRO DE CONCRETO MAGRO, APLICADO EM PISOS OU RADIERS. AF_08/2017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</si>
  <si>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</si>
  <si>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</si>
  <si>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M3</t>
    </r>
  </si>
  <si>
    <r>
      <rPr>
        <sz val="7"/>
        <rFont val="Arial"/>
      </rPr>
      <t>C</t>
    </r>
  </si>
  <si>
    <r>
      <rPr>
        <sz val="7"/>
        <rFont val="Arial"/>
      </rPr>
      <t>CP-6491-C3765</t>
    </r>
  </si>
  <si>
    <r>
      <rPr>
        <sz val="7"/>
        <rFont val="Arial"/>
      </rPr>
      <t xml:space="preserve">DIO 24FO Distribuidor interno óptico SC MM 62.5/125 gaveta 19'' 1U 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</si>
  <si>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</si>
  <si>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</si>
  <si>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</si>
  <si>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</si>
  <si>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COMP-313404</t>
    </r>
  </si>
  <si>
    <r>
      <rPr>
        <sz val="7"/>
        <rFont val="Arial"/>
      </rPr>
      <t>Câmera IP Dome, Resolução de 1 MP, Lente fixa de 2,8 mm, IR inteligente com alcance de 20 metros, Instalação interna ou externa, alimentação: 12 Vdc/PoE (802.3af), Ref: VIP S4020 G2 INTELBRAS com suporte conforme projeto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</si>
  <si>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</si>
  <si>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</si>
  <si>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</si>
  <si>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</si>
  <si>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CP-6839-411471</t>
    </r>
  </si>
  <si>
    <r>
      <rPr>
        <sz val="7"/>
        <rFont val="Arial"/>
      </rPr>
      <t>Cabo de par trançado blindado (F/UTP), categoria 6, ou superior, com condutores de cobre rígidos 24 AWG, uso indoor/outdoor ref: Furukawa ou similar (M)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</si>
  <si>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</si>
  <si>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</si>
  <si>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</si>
  <si>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</si>
  <si>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CP-2082-06.001.0318-0</t>
    </r>
  </si>
  <si>
    <r>
      <rPr>
        <sz val="7"/>
        <rFont val="Arial"/>
      </rPr>
      <t>Fornecimento e Montagem de Haste de prolongamento com extremidades rosqueadas, diâmetro 1.1/6”, L=6000mm EM PEDESTAIS DE COMANDO OU MANOBRA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</si>
  <si>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</si>
  <si>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</si>
  <si>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</si>
  <si>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</si>
  <si>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72554</t>
    </r>
  </si>
  <si>
    <r>
      <rPr>
        <sz val="7"/>
        <rFont val="Arial"/>
      </rPr>
      <t>EXTINTOR DE CO2 6KG - FORNECIMENTO E INSTALACAO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</si>
  <si>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</si>
  <si>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</si>
  <si>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</si>
  <si>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</si>
  <si>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89578</t>
    </r>
  </si>
  <si>
    <r>
      <rPr>
        <sz val="7"/>
        <rFont val="Arial"/>
      </rPr>
      <t>FORNECIMENTO E INTERLIGAÇÃO DE TUBO PVC DN 100 MM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</si>
  <si>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</si>
  <si>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</si>
  <si>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</si>
  <si>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</si>
  <si>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00013369</t>
    </r>
  </si>
  <si>
    <r>
      <rPr>
        <sz val="7"/>
        <rFont val="Arial"/>
      </rPr>
      <t>CHAVE SECCIONADORA-FUSIVEL BLINDADA TRIPOLAR, ABERTURA COM CARGA, PARA FUSIVEL NH00, CORRENTE NOMINAL DE 160 A, TENSAO DE 500 V</t>
    </r>
  </si>
  <si>
    <r>
      <rPr>
        <sz val="7"/>
        <rFont val="Arial"/>
      </rPr>
      <t>SINAPI</t>
    </r>
  </si>
  <si>
    <r>
      <rPr>
        <sz val="7"/>
        <rFont val="Arial"/>
      </rPr>
      <t>MATERIAL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</si>
  <si>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</si>
  <si>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</si>
  <si>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S160312</t>
    </r>
  </si>
  <si>
    <r>
      <rPr>
        <sz val="7"/>
        <rFont val="Arial"/>
      </rPr>
      <t>Kit completo para solda Exotérmica (Molde HCL 5/8" Ref: TEL905611 / Cartucho n° 115 Ref: TEL 909115 / Alicate Z 201 Ref: TEL 998201), marca de referência Termotécnica ou equivalente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</si>
  <si>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</si>
  <si>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</si>
  <si>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</si>
  <si>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</si>
  <si>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CP-8326</t>
    </r>
  </si>
  <si>
    <r>
      <rPr>
        <sz val="7"/>
        <rFont val="Arial"/>
      </rPr>
      <t>MÃO DE OBRA PARA O RAMAL DE LIGAÇÃO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</si>
  <si>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</si>
  <si>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</si>
  <si>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</si>
  <si>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</si>
  <si>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CP-4996-C3764</t>
    </r>
  </si>
  <si>
    <r>
      <rPr>
        <sz val="7"/>
        <rFont val="Arial"/>
      </rPr>
      <t xml:space="preserve">Rack de parede 19" fechado com chave, 16Us, 470x570mm, com portas laterais e frontal, com venezianas, cooler de ventilação na parte superior. 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</si>
  <si>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</si>
  <si>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</si>
  <si>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</si>
  <si>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</si>
  <si>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S200253</t>
    </r>
  </si>
  <si>
    <r>
      <rPr>
        <sz val="7"/>
        <rFont val="Arial"/>
      </rPr>
      <t>Fornecimento e assentamento de ladrilho hidráulico pastilhado, vermelho, dim. 20x20 cm, esp. 1.5cm, assentado com pasta de cimento colante, exclusive regularização e lastro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</si>
  <si>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</si>
  <si>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</si>
  <si>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m2</t>
    </r>
  </si>
  <si>
    <r>
      <rPr>
        <sz val="7"/>
        <rFont val="Arial"/>
      </rPr>
      <t>C</t>
    </r>
  </si>
  <si>
    <r>
      <rPr>
        <sz val="7"/>
        <rFont val="Arial"/>
      </rPr>
      <t>100606</t>
    </r>
  </si>
  <si>
    <r>
      <rPr>
        <sz val="7"/>
        <rFont val="Arial"/>
      </rPr>
      <t xml:space="preserve">ASSENTAMENTO DE POSTE DE CONCRETO 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</si>
  <si>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</si>
  <si>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</si>
  <si>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</si>
  <si>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</si>
  <si>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94276</t>
    </r>
  </si>
  <si>
    <r>
      <rPr>
        <sz val="7"/>
        <rFont val="Arial"/>
      </rPr>
      <t>ASSENTAMENTO DE GUIA (MEIO-FIO) EM TRECHO CURVO, CONFECCIONADA EM CONCRETO PRÉ-FABRICADO, DIMENSÕES 100X15X13X20 CM (COMPRIMENTO X BASE INFERIOR X BASE SUPERIOR X ALTURA), PARA URBANIZAÇÃO INTERNA DE EMPREENDIMENTOS. AF_06/2016_P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</si>
  <si>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</si>
  <si>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</si>
  <si>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</si>
  <si>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</si>
  <si>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S160334</t>
    </r>
  </si>
  <si>
    <r>
      <rPr>
        <sz val="7"/>
        <rFont val="Arial"/>
      </rPr>
      <t>Terminal estanhado de 1 compressão 1 furo, 50mm², ref. TEL-5150, marca de referência Termotécnica ou equivalente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</si>
  <si>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</si>
  <si>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</si>
  <si>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</si>
  <si>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</si>
  <si>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CP-1100-022028</t>
    </r>
  </si>
  <si>
    <r>
      <rPr>
        <sz val="7"/>
        <rFont val="Arial"/>
      </rPr>
      <t>REMOÇÃO DE POSTE</t>
    </r>
  </si>
  <si>
    <r>
      <rPr>
        <sz val="7"/>
        <rFont val="Arial"/>
      </rPr>
      <t>PRÓPRIA</t>
    </r>
  </si>
  <si>
    <r>
      <rPr>
        <sz val="7"/>
        <rFont val="Arial"/>
      </rPr>
      <t>DEMOLICOES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</si>
  <si>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</si>
  <si>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</si>
  <si>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00025004</t>
    </r>
  </si>
  <si>
    <r>
      <rPr>
        <sz val="7"/>
        <rFont val="Arial"/>
      </rPr>
      <t>CABO DE ALUMINIO NU COM ALMA DE ACO, BITOLA 1/0 AWG</t>
    </r>
  </si>
  <si>
    <r>
      <rPr>
        <sz val="7"/>
        <rFont val="Arial"/>
      </rPr>
      <t>SINAPI</t>
    </r>
  </si>
  <si>
    <r>
      <rPr>
        <sz val="7"/>
        <rFont val="Arial"/>
      </rPr>
      <t>MATERIAL</t>
    </r>
  </si>
  <si>
    <r>
      <rPr>
        <sz val="7"/>
        <rFont val="Arial"/>
      </rPr>
      <t>KG</t>
    </r>
  </si>
  <si>
    <r>
      <rPr>
        <sz val="7"/>
        <rFont val="Arial"/>
      </rPr>
      <t>C</t>
    </r>
  </si>
  <si>
    <r>
      <rPr>
        <sz val="7"/>
        <rFont val="Arial"/>
      </rPr>
      <t>S150614</t>
    </r>
  </si>
  <si>
    <r>
      <rPr>
        <sz val="7"/>
        <rFont val="Arial"/>
      </rPr>
      <t>Caixa de passagem de alvenaria de blocos de concreto 9x19x39cm, dimensões de 30x30x50cm, com revestimento interno em chapisco e reboco, tampa de concreto esp.5cm e lastro de brita 5 cm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</si>
  <si>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</si>
  <si>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</si>
  <si>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</si>
  <si>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</si>
  <si>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CP-2335-C4810</t>
    </r>
  </si>
  <si>
    <r>
      <rPr>
        <sz val="7"/>
        <rFont val="Arial"/>
      </rPr>
      <t>Refletor em LED IP 66, 150W, 20.000 lúmens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</si>
  <si>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</si>
  <si>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</si>
  <si>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</si>
  <si>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</si>
  <si>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S020712</t>
    </r>
  </si>
  <si>
    <r>
      <rPr>
        <sz val="7"/>
        <rFont val="Arial"/>
      </rPr>
      <t>Rede de água com padrão de entrada d'água diâm. 3/4", conf. espec. CESAN, incl. tubos e conexões para alimentação, distribuição, extravasor e limpeza, cons. o padrão a 25m, conf. projeto (1 utilização)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</si>
  <si>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</si>
  <si>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</si>
  <si>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</si>
  <si>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</si>
  <si>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S160318</t>
    </r>
  </si>
  <si>
    <r>
      <rPr>
        <sz val="7"/>
        <rFont val="Arial"/>
      </rPr>
      <t>Cabo de cobre nú 35mm2, ref. TEL 5735, marca de referência Termotécnica ou equivalente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</si>
  <si>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</si>
  <si>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</si>
  <si>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</si>
  <si>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</si>
  <si>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I049101</t>
    </r>
  </si>
  <si>
    <r>
      <rPr>
        <sz val="7"/>
        <rFont val="Arial"/>
      </rPr>
      <t>CRUZETA DE MADEIRA P/ POSTE 90 X 135 X 2400MM</t>
    </r>
  </si>
  <si>
    <r>
      <rPr>
        <sz val="7"/>
        <rFont val="Arial"/>
      </rPr>
      <t>IOPES</t>
    </r>
  </si>
  <si>
    <r>
      <rPr>
        <sz val="7"/>
        <rFont val="Arial"/>
      </rPr>
      <t>MATERIAL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</si>
  <si>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</si>
  <si>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</si>
  <si>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S151126</t>
    </r>
  </si>
  <si>
    <r>
      <rPr>
        <sz val="7"/>
        <rFont val="Arial"/>
      </rPr>
      <t>Eletroduto de PVC rígido roscável, diâm. 3/4" (25mm), inclusive conexões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</si>
  <si>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</si>
  <si>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</si>
  <si>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</si>
  <si>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</si>
  <si>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98302</t>
    </r>
  </si>
  <si>
    <r>
      <rPr>
        <sz val="7"/>
        <rFont val="Arial"/>
      </rPr>
      <t>PATCH PANEL 24 PORTAS, CATEGORIA 6 - FORNECIMENTO E INSTALAÇÃO. AF_11/2019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</si>
  <si>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</si>
  <si>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</si>
  <si>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</si>
  <si>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</si>
  <si>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92988</t>
    </r>
  </si>
  <si>
    <r>
      <rPr>
        <sz val="7"/>
        <rFont val="Arial"/>
      </rPr>
      <t>CABO DE COBRE FLEXÍVEL ISOLADO, 50 MM², ANTI-CHAMA 0,6/1,0 KV, PARA DISTRIBUIÇÃO - FORNECIMENTO E INSTALAÇÃO. AF_12/2015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</si>
  <si>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</si>
  <si>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</si>
  <si>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</si>
  <si>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</si>
  <si>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100612</t>
    </r>
  </si>
  <si>
    <r>
      <rPr>
        <sz val="7"/>
        <rFont val="Arial"/>
      </rPr>
      <t>ASSENTAMENTO DE POSTE DE CONCRETO COM COMPRIMENTO NOMINAL DE 11 M, CARGA NOMINAL DE 600 DAN, ENGASTAMENTO BASE CONCRETADA COM 1 M DE CONCRETO E 0,7 M DE SOLO (NÃO INCLUI FORNECIMENTO). AF_11/2019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</si>
  <si>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</si>
  <si>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</si>
  <si>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</si>
  <si>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</si>
  <si>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S200576</t>
    </r>
  </si>
  <si>
    <r>
      <rPr>
        <sz val="7"/>
        <rFont val="Arial"/>
      </rPr>
      <t>Placa para inauguração de obra em alumínio polido e=4mm, dimensões 40 x 50 cm, gravação em baixo relevo, inclusive pintura e fixação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</si>
  <si>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</si>
  <si>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</si>
  <si>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</si>
  <si>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</si>
  <si>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S151129</t>
    </r>
  </si>
  <si>
    <r>
      <rPr>
        <sz val="7"/>
        <rFont val="Arial"/>
      </rPr>
      <t>Eletroduto de PVC rígido roscável, diâm. 1 1/2" (50mm), inclusive conexões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</si>
  <si>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</si>
  <si>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</si>
  <si>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</si>
  <si>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</si>
  <si>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00034348</t>
    </r>
  </si>
  <si>
    <r>
      <rPr>
        <sz val="7"/>
        <rFont val="Arial"/>
      </rPr>
      <t>CONCERTINA CLIPADA (DUPLA) EM ACO GALVANIZADO DE ALTA RESISTENCIA, COM ESPIRAL DE 300 MM, D = 2,76 MM</t>
    </r>
  </si>
  <si>
    <r>
      <rPr>
        <sz val="7"/>
        <rFont val="Arial"/>
      </rPr>
      <t>SINAPI</t>
    </r>
  </si>
  <si>
    <r>
      <rPr>
        <sz val="7"/>
        <rFont val="Arial"/>
      </rPr>
      <t>MATERIAL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</si>
  <si>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</si>
  <si>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</si>
  <si>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11424</t>
    </r>
  </si>
  <si>
    <r>
      <rPr>
        <sz val="7"/>
        <rFont val="Arial"/>
      </rPr>
      <t>Cabo de cobre com isolamento para 1000V (1KV), seção 25,0 mm2</t>
    </r>
  </si>
  <si>
    <r>
      <rPr>
        <sz val="7"/>
        <rFont val="Arial"/>
      </rPr>
      <t>DER-ES</t>
    </r>
  </si>
  <si>
    <r>
      <rPr>
        <sz val="7"/>
        <rFont val="Arial"/>
      </rPr>
      <t>MATERIAL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</si>
  <si>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</si>
  <si>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</si>
  <si>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CP-5631-P.16.000.067033</t>
    </r>
  </si>
  <si>
    <r>
      <rPr>
        <sz val="7"/>
        <rFont val="Arial"/>
      </rPr>
      <t xml:space="preserve">Bloco autônomo p/ iluminação de emergência, c/ faróis de LED 15W temp. cor 5000K, autonomia 3 horas, gab. policarb. term. autoextinguível, prot. UV, res. a impacto, bege, mod. BLL 2400 LED IP66 - Aureonlux ou equivalente </t>
    </r>
  </si>
  <si>
    <r>
      <rPr>
        <sz val="7"/>
        <rFont val="Arial"/>
      </rPr>
      <t>PRÓPRIA</t>
    </r>
  </si>
  <si>
    <r>
      <rPr>
        <sz val="7"/>
        <rFont val="Arial"/>
      </rPr>
      <t>MATERIAL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</si>
  <si>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</si>
  <si>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</si>
  <si>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CP-2871-ED-49144</t>
    </r>
  </si>
  <si>
    <r>
      <rPr>
        <sz val="7"/>
        <rFont val="Arial"/>
      </rPr>
      <t xml:space="preserve">Cruzeta para fixação de 3 projetores, 1400mm, com fixadores, parafusos e demais conexões para poste telecônico 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</si>
  <si>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</si>
  <si>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</si>
  <si>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</t>
    </r>
  </si>
  <si>
    <r>
      <rPr>
        <sz val="7"/>
        <rFont val="Arial"/>
      </rPr>
      <t>C</t>
    </r>
  </si>
  <si>
    <r>
      <rPr>
        <sz val="7"/>
        <rFont val="Arial"/>
      </rPr>
      <t>COMP-976005</t>
    </r>
  </si>
  <si>
    <r>
      <rPr>
        <sz val="7"/>
        <rFont val="Arial"/>
      </rPr>
      <t>CONVERSOR DE MIDIA PoE 2 km 100 Base-FX para 10/100 Base-TX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</si>
  <si>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</si>
  <si>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</si>
  <si>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</si>
  <si>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</si>
  <si>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S160108</t>
    </r>
  </si>
  <si>
    <r>
      <rPr>
        <sz val="7"/>
        <rFont val="Arial"/>
      </rPr>
      <t xml:space="preserve">Caixa de passagem de embutir no piso, padrão Telebrás, R1, com tampa em ferro fundido. 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</si>
  <si>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</si>
  <si>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</si>
  <si>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</si>
  <si>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</si>
  <si>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CP-7142-S160330</t>
    </r>
  </si>
  <si>
    <r>
      <rPr>
        <sz val="7"/>
        <rFont val="Arial"/>
      </rPr>
      <t>Conector em bronze reforçado para 2 cabos de cobre de 16-70mm² na haste de aterramento, com grampo U, porcas e arrue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</si>
  <si>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</si>
  <si>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</si>
  <si>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</si>
  <si>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</si>
  <si>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I048041</t>
    </r>
  </si>
  <si>
    <r>
      <rPr>
        <sz val="7"/>
        <rFont val="Arial"/>
      </rPr>
      <t>PARA-RAIOS POLIMERICO 12KV - 10KA COM SUPORTE</t>
    </r>
  </si>
  <si>
    <r>
      <rPr>
        <sz val="7"/>
        <rFont val="Arial"/>
      </rPr>
      <t>IOPES</t>
    </r>
  </si>
  <si>
    <r>
      <rPr>
        <sz val="7"/>
        <rFont val="Arial"/>
      </rPr>
      <t>MATERIAL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</si>
  <si>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</si>
  <si>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</si>
  <si>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CP-9152-ED-48372</t>
    </r>
  </si>
  <si>
    <r>
      <rPr>
        <sz val="7"/>
        <rFont val="Arial"/>
      </rPr>
      <t xml:space="preserve">Patch cord F/UTP CAT.6 - Cabo flexível Blindado Cat.6 montado com conectores RJ45 nas duas extremidades. ref: Furukawa ou similar 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</si>
  <si>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</si>
  <si>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</si>
  <si>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pc</t>
    </r>
  </si>
  <si>
    <r>
      <rPr>
        <sz val="7"/>
        <rFont val="Arial"/>
      </rPr>
      <t>C</t>
    </r>
  </si>
  <si>
    <r>
      <rPr>
        <sz val="7"/>
        <rFont val="Arial"/>
      </rPr>
      <t>S160310</t>
    </r>
  </si>
  <si>
    <r>
      <rPr>
        <sz val="7"/>
        <rFont val="Arial"/>
      </rPr>
      <t>Conector de medição em latão com 2 parafusos para cabos de 16 a 50 mm2, ref. TEL-562, Termotécnica ou equivalente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</si>
  <si>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</si>
  <si>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</si>
  <si>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</si>
  <si>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</si>
  <si>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91859</t>
    </r>
  </si>
  <si>
    <r>
      <rPr>
        <sz val="7"/>
        <rFont val="Arial"/>
      </rPr>
      <t>ELETRODUTO FLEXÍVEL LISO, PEAD, DN 32 MM (1"), PARA CIRCUITOS TERMINAIS, INSTALADO EM PAREDE - FORNECIMENTO E INSTALAÇÃO. AF_12/2015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</si>
  <si>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</si>
  <si>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</si>
  <si>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</si>
  <si>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</si>
  <si>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95780</t>
    </r>
  </si>
  <si>
    <r>
      <rPr>
        <sz val="7"/>
        <rFont val="Arial"/>
      </rPr>
      <t>Condulete de alumínio 4X2”, furos 1”, múltiplo com espelho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</si>
  <si>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</si>
  <si>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</si>
  <si>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</si>
  <si>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</si>
  <si>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S160325</t>
    </r>
  </si>
  <si>
    <r>
      <rPr>
        <sz val="7"/>
        <rFont val="Arial"/>
      </rPr>
      <t>Caixa de equalização de potenciais para uso interno e externo com nove (9) terminais para aterramento (BEP), em aço, com flange inferior e vedação na porta, ref. TEL-903, marca de referência Termotécnica ou equivalente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</si>
  <si>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</si>
  <si>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</si>
  <si>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</si>
  <si>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</si>
  <si>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00003917</t>
    </r>
  </si>
  <si>
    <r>
      <rPr>
        <sz val="7"/>
        <rFont val="Arial"/>
      </rPr>
      <t>LUVA DE FERRO GALVANIZADO, COM ROSCA BSP, DE 6"</t>
    </r>
  </si>
  <si>
    <r>
      <rPr>
        <sz val="7"/>
        <rFont val="Arial"/>
      </rPr>
      <t>SINAPI</t>
    </r>
  </si>
  <si>
    <r>
      <rPr>
        <sz val="7"/>
        <rFont val="Arial"/>
      </rPr>
      <t>MATERIAL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</si>
  <si>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</si>
  <si>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</si>
  <si>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S160309</t>
    </r>
  </si>
  <si>
    <r>
      <rPr>
        <sz val="7"/>
        <rFont val="Arial"/>
      </rPr>
      <t xml:space="preserve">Terminal aéreo 1 furo 5/16x250mm ref: TEL-044, Termotécnica ou similar. 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</si>
  <si>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</si>
  <si>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</si>
  <si>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</si>
  <si>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</si>
  <si>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74194/001</t>
    </r>
  </si>
  <si>
    <r>
      <rPr>
        <sz val="7"/>
        <rFont val="Arial"/>
      </rPr>
      <t>ESCADA TIPO MARINHEIRO EM TUBO ACO GALVANIZADO 1 1/2" 5 DEGRAUS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</si>
  <si>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</si>
  <si>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</si>
  <si>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</si>
  <si>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</si>
  <si>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S151002</t>
    </r>
  </si>
  <si>
    <r>
      <rPr>
        <sz val="7"/>
        <rFont val="Arial"/>
      </rPr>
      <t>Caixa de passagem de alvenaria de blocos cerâmicos 10 furos 10x20x20cm dimensões de 50x50x50cm, com revestimento interno em chapisco e reboco, tampa de concreto esp.5cm e lastro de brita 5 cm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</si>
  <si>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</si>
  <si>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</si>
  <si>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</si>
  <si>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</si>
  <si>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S160313</t>
    </r>
  </si>
  <si>
    <r>
      <rPr>
        <sz val="7"/>
        <rFont val="Arial"/>
      </rPr>
      <t>Fixador universal latão estanhado p/ cabos 16 a 70 mm2 ref. 5024, incl. parafuso sextavado M6x45mm, arruela lisa 1/4", bucha nº8, vedação dos furos c/ poliuretano ref. 5905, marca de ref. Termotécnica ou equivalente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</si>
  <si>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</si>
  <si>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</si>
  <si>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</si>
  <si>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</si>
  <si>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CP-2132-S160106</t>
    </r>
  </si>
  <si>
    <r>
      <rPr>
        <sz val="7"/>
        <rFont val="Arial"/>
      </rPr>
      <t>Aterramento com haste de terra 5/8"x2.40m, cabo de cobre nú 25mm2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</si>
  <si>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</si>
  <si>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</si>
  <si>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</si>
  <si>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</si>
  <si>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00037558</t>
    </r>
  </si>
  <si>
    <r>
      <rPr>
        <sz val="7"/>
        <rFont val="Arial"/>
      </rPr>
      <t>PLACA DE SINALIZACAO DE SEGURANCA CONTRA INCENDIO, FOTOLUMINESCENTE, conforme projeto, (SIMBOLOS, CORES E PICTOGRAMAS CONFORME NBR 13434)</t>
    </r>
  </si>
  <si>
    <r>
      <rPr>
        <sz val="7"/>
        <rFont val="Arial"/>
      </rPr>
      <t>SINAPI</t>
    </r>
  </si>
  <si>
    <r>
      <rPr>
        <sz val="7"/>
        <rFont val="Arial"/>
      </rPr>
      <t>MATERIAL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</si>
  <si>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</si>
  <si>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</si>
  <si>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CP-2718-C3751</t>
    </r>
  </si>
  <si>
    <r>
      <rPr>
        <sz val="7"/>
        <rFont val="Arial"/>
      </rPr>
      <t>CABO DE FIBRA ÓPTICA, 02 PARES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</si>
  <si>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</si>
  <si>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</si>
  <si>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</si>
  <si>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</si>
  <si>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97668</t>
    </r>
  </si>
  <si>
    <r>
      <rPr>
        <sz val="7"/>
        <rFont val="Arial"/>
      </rPr>
      <t>Duto em polietileno de alta densidade (PEAD) ∅2” ref: Kanalex ou similar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</si>
  <si>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</si>
  <si>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</si>
  <si>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</si>
  <si>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</si>
  <si>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S160110</t>
    </r>
  </si>
  <si>
    <r>
      <rPr>
        <sz val="7"/>
        <rFont val="Arial"/>
      </rPr>
      <t>Caixa de telefone em chapa de aço padrão TELEBRAS do tipo CIE-4 600x600x120 mm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</si>
  <si>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</si>
  <si>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</si>
  <si>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</si>
  <si>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</si>
  <si>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97145</t>
    </r>
  </si>
  <si>
    <r>
      <rPr>
        <sz val="7"/>
        <rFont val="Arial"/>
      </rPr>
      <t xml:space="preserve">RETIRADA E ASSENTAMENTO DE TUBO DE FERRO FUNDIDO PARA REDE DE ÁGUA, DN 250 MM, JUNTA ELÁSTICA, 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</si>
  <si>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</si>
  <si>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</si>
  <si>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</si>
  <si>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</si>
  <si>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CP-4655-S160613</t>
    </r>
  </si>
  <si>
    <r>
      <rPr>
        <sz val="7"/>
        <rFont val="Arial"/>
      </rPr>
      <t>Bloco autônomo de iluminação de emergência 30 LEDS, Bivolt, Autonomia de 6hrs, Potência 2W, Fluxo luminoso 110 lm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</si>
  <si>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</si>
  <si>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</si>
  <si>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</si>
  <si>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</si>
  <si>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S151413</t>
    </r>
  </si>
  <si>
    <r>
      <rPr>
        <sz val="7"/>
        <rFont val="Arial"/>
      </rPr>
      <t>Cabo de cobre nú, seção de 25.0 mm2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</si>
  <si>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</si>
  <si>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</si>
  <si>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</si>
  <si>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</si>
  <si>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CP-1660-C4371</t>
    </r>
  </si>
  <si>
    <r>
      <rPr>
        <sz val="7"/>
        <rFont val="Arial"/>
      </rPr>
      <t xml:space="preserve">Arandela blindada, uso externo, 45°, IP 65, soquete E27 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</si>
  <si>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</si>
  <si>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</si>
  <si>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</si>
  <si>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</si>
  <si>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S150836</t>
    </r>
  </si>
  <si>
    <r>
      <rPr>
        <sz val="7"/>
        <rFont val="Arial"/>
      </rPr>
      <t>Eletrocalha perfurada em chapa de aço galvanizado nº16, 200x100mm, sem tampa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</si>
  <si>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</si>
  <si>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</si>
  <si>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</si>
  <si>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</si>
  <si>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S151422</t>
    </r>
  </si>
  <si>
    <r>
      <rPr>
        <sz val="7"/>
        <rFont val="Arial"/>
      </rPr>
      <t>Cabo de cobre termoplástico, com isolamento para 1000V, seção de 25.0 mm2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</si>
  <si>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</si>
  <si>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</si>
  <si>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</si>
  <si>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</si>
  <si>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CP-1385</t>
    </r>
  </si>
  <si>
    <r>
      <rPr>
        <sz val="7"/>
        <rFont val="Arial"/>
      </rPr>
      <t>Conector Tipo X Fundido em Bronze com acessórios em Aço GFPara cabos 16 – 50 mm² – Acab. Estanhado para Aterramento de Telas – com parafuso, porca e arruela em Aço GF ref: TEL-6945, Termotécnica ou similar.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</si>
  <si>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</si>
  <si>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</si>
  <si>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</si>
  <si>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</si>
  <si>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83635</t>
    </r>
  </si>
  <si>
    <r>
      <rPr>
        <sz val="7"/>
        <rFont val="Arial"/>
      </rPr>
      <t>EXTINTOR INCENDIO TP PO QUIMICO 6KG - FORNECIMENTO E INSTALACAO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</si>
  <si>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</si>
  <si>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</si>
  <si>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</si>
  <si>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</si>
  <si>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S150634</t>
    </r>
  </si>
  <si>
    <r>
      <rPr>
        <sz val="7"/>
        <rFont val="Arial"/>
      </rPr>
      <t>Caixa de passagem 300x300x120mm, chapa 18, com tampa parafusada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</si>
  <si>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</si>
  <si>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</si>
  <si>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</si>
  <si>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</si>
  <si>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COMP-00001546</t>
    </r>
  </si>
  <si>
    <r>
      <rPr>
        <sz val="7"/>
        <rFont val="Arial"/>
      </rPr>
      <t>TERMINAL METALICO A PRESSAO PARA 1 CABO DE 95 A 120 MM2, COM 2 FUROS PARA FIXACAO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</si>
  <si>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</si>
  <si>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</si>
  <si>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</si>
  <si>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</si>
  <si>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CP-7330-ED-13344</t>
    </r>
  </si>
  <si>
    <r>
      <rPr>
        <sz val="7"/>
        <rFont val="Arial"/>
      </rPr>
      <t>Lampada LED 23 W, 3000 lumens, E27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</si>
  <si>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</si>
  <si>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</si>
  <si>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</si>
  <si>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</si>
  <si>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CP-8296-ED-49321</t>
    </r>
  </si>
  <si>
    <r>
      <rPr>
        <sz val="7"/>
        <rFont val="Arial"/>
      </rPr>
      <t>ELETRODUTO DE AÇO GALVANIZADO MÉDIO, INCLUSIVE CONEXÕES, SUPORTES E FIXAÇÃO DN 50 (2")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</si>
  <si>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</si>
  <si>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</si>
  <si>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</si>
  <si>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</si>
  <si>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S151133</t>
    </r>
  </si>
  <si>
    <r>
      <rPr>
        <sz val="7"/>
        <rFont val="Arial"/>
      </rPr>
      <t>Eletroduto flexível corrugado 1", marca de referência TIGRE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</si>
  <si>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</si>
  <si>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</si>
  <si>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</si>
  <si>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</si>
  <si>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CP-8348-C4569</t>
    </r>
  </si>
  <si>
    <r>
      <rPr>
        <sz val="7"/>
        <rFont val="Arial"/>
      </rPr>
      <t>Calha de tomadas com filtro para instalação, em rack, com 06 tomadas 2P+T, REF: PIAL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</si>
  <si>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</si>
  <si>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</si>
  <si>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</si>
  <si>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</si>
  <si>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CP-2493-CP-7142-S160330</t>
    </r>
  </si>
  <si>
    <r>
      <rPr>
        <sz val="7"/>
        <rFont val="Arial"/>
      </rPr>
      <t>Conector para gradis aramados, ref: TEL-736, Termotécnica ou similar.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</si>
  <si>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</si>
  <si>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</si>
  <si>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</si>
  <si>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</si>
  <si>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96989</t>
    </r>
  </si>
  <si>
    <r>
      <rPr>
        <sz val="7"/>
        <rFont val="Arial"/>
      </rPr>
      <t>CAPTOR TIPO FRANKLIN PARA SPDA - FORNECIMENTO E INSTALAÇÃO. AF_12/2017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</si>
  <si>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</si>
  <si>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</si>
  <si>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</si>
  <si>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</si>
  <si>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0407820</t>
    </r>
  </si>
  <si>
    <r>
      <rPr>
        <sz val="7"/>
        <rFont val="Arial"/>
      </rPr>
      <t>Armação em aço CA-60 - fornecimento, preparo e colocação</t>
    </r>
  </si>
  <si>
    <r>
      <rPr>
        <sz val="7"/>
        <rFont val="Arial"/>
      </rPr>
      <t>SICRO NOVO</t>
    </r>
  </si>
  <si>
    <r>
      <rPr>
        <sz val="7"/>
        <rFont val="Arial"/>
      </rPr>
      <t>SERVICO</t>
    </r>
  </si>
  <si>
    <r>
      <rPr>
        <sz val="7"/>
        <rFont val="Arial"/>
      </rPr>
      <t>kg</t>
    </r>
  </si>
  <si>
    <r>
      <rPr>
        <sz val="7"/>
        <rFont val="Arial"/>
      </rPr>
      <t>C</t>
    </r>
  </si>
  <si>
    <r>
      <rPr>
        <sz val="7"/>
        <rFont val="Arial"/>
      </rPr>
      <t>5501938</t>
    </r>
  </si>
  <si>
    <r>
      <rPr>
        <sz val="7"/>
        <rFont val="Arial"/>
      </rPr>
      <t>Escavação, carga e transporte de material de 1ª categoria - DMT de 2.500 a 3.000 m - caminho de serviço pavimentado - com carregadeira e caminhão basculante de 14 m³</t>
    </r>
  </si>
  <si>
    <r>
      <rPr>
        <sz val="7"/>
        <rFont val="Arial"/>
      </rPr>
      <t>SICRO NOVO</t>
    </r>
  </si>
  <si>
    <r>
      <rPr>
        <sz val="7"/>
        <rFont val="Arial"/>
      </rPr>
      <t>SERVICO</t>
    </r>
  </si>
  <si>
    <r>
      <rPr>
        <sz val="7"/>
        <rFont val="Arial"/>
      </rPr>
      <t>m³</t>
    </r>
  </si>
  <si>
    <r>
      <rPr>
        <sz val="7"/>
        <rFont val="Arial"/>
      </rPr>
      <t>C</t>
    </r>
  </si>
  <si>
    <r>
      <rPr>
        <sz val="7"/>
        <rFont val="Arial"/>
      </rPr>
      <t>97123</t>
    </r>
  </si>
  <si>
    <r>
      <rPr>
        <sz val="7"/>
        <rFont val="Arial"/>
      </rPr>
      <t xml:space="preserve">RETIRADA E ASSENTAMENTO DE TUBO DE PVC PBA PARA REDE DE ÁGUA, DN 100 MM, 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</si>
  <si>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</si>
  <si>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</si>
  <si>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</si>
  <si>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</si>
  <si>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91943</t>
    </r>
  </si>
  <si>
    <r>
      <rPr>
        <sz val="7"/>
        <rFont val="Arial"/>
      </rPr>
      <t>CAIXA RETANGULAR 4" X 4" MÉDIA (1,30 M DO PISO), PVC, INSTALADA EM PAREDE - FORNECIMENTO E INSTALAÇÃO. AF_12/2015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</si>
  <si>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</si>
  <si>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</si>
  <si>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</si>
  <si>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</si>
  <si>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CP-2641-C4568</t>
    </r>
  </si>
  <si>
    <r>
      <rPr>
        <sz val="7"/>
        <rFont val="Arial"/>
      </rPr>
      <t>ORGANIZADOR DE CABOS HORIZONTAL, ABERTO, PADRÃO RACK 19"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</si>
  <si>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</si>
  <si>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</si>
  <si>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</si>
  <si>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</si>
  <si>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S150861</t>
    </r>
  </si>
  <si>
    <r>
      <rPr>
        <sz val="7"/>
        <rFont val="Arial"/>
      </rPr>
      <t>Tampa de encaixe para eletrocalha em chapa de aço galvanizada 18, dim. 200mm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</si>
  <si>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</si>
  <si>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</si>
  <si>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</si>
  <si>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</si>
  <si>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CP-0098-ED-48376</t>
    </r>
  </si>
  <si>
    <r>
      <rPr>
        <sz val="7"/>
        <rFont val="Arial"/>
      </rPr>
      <t xml:space="preserve">Bandeja fixa frontal para Racks padrão 19" polegadas, 2Us, 290 mm de profundidade, fixação interna construída em aço, com estampas de ventilação para circulação de AR interno do Rack, 2 pontos fixação nos planos frontais do rack por meio de parafusos. 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</si>
  <si>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</si>
  <si>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</si>
  <si>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cj</t>
    </r>
  </si>
  <si>
    <r>
      <rPr>
        <sz val="7"/>
        <rFont val="Arial"/>
      </rPr>
      <t>C</t>
    </r>
  </si>
  <si>
    <r>
      <rPr>
        <sz val="7"/>
        <rFont val="Arial"/>
      </rPr>
      <t>CP-2292-ED-48378</t>
    </r>
  </si>
  <si>
    <r>
      <rPr>
        <sz val="7"/>
        <rFont val="Arial"/>
      </rPr>
      <t>TAMPA CEGA DE 1U PARA RACK 19"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</si>
  <si>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</si>
  <si>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</si>
  <si>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cj</t>
    </r>
  </si>
  <si>
    <r>
      <rPr>
        <sz val="7"/>
        <rFont val="Arial"/>
      </rPr>
      <t>C</t>
    </r>
  </si>
  <si>
    <r>
      <rPr>
        <sz val="7"/>
        <rFont val="Arial"/>
      </rPr>
      <t>I040504</t>
    </r>
  </si>
  <si>
    <r>
      <rPr>
        <sz val="7"/>
        <rFont val="Arial"/>
      </rPr>
      <t>ISOLADOR DE PINO POLIMERICO 15KV - ROSCA 25MM</t>
    </r>
  </si>
  <si>
    <r>
      <rPr>
        <sz val="7"/>
        <rFont val="Arial"/>
      </rPr>
      <t>IOPES</t>
    </r>
  </si>
  <si>
    <r>
      <rPr>
        <sz val="7"/>
        <rFont val="Arial"/>
      </rPr>
      <t>MATERIAL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</si>
  <si>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</si>
  <si>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</si>
  <si>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S151132</t>
    </r>
  </si>
  <si>
    <r>
      <rPr>
        <sz val="7"/>
        <rFont val="Arial"/>
      </rPr>
      <t>Eletroduto flexível corrugado 3/4" , marca de referência TIGRE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</si>
  <si>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</si>
  <si>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</si>
  <si>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</si>
  <si>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</si>
  <si>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95781</t>
    </r>
  </si>
  <si>
    <r>
      <rPr>
        <sz val="7"/>
        <rFont val="Arial"/>
      </rPr>
      <t>Condulete de alumínio 4X2”, furos 1”, múltiplo, com espelho para 2 RJ45 conectores fêmea blindado CAT.6 - Conector fêmea do tipo keystone Jack. Ref: Furukawa ou similar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</si>
  <si>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</si>
  <si>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</si>
  <si>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</si>
  <si>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</si>
  <si>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COMP-00001575</t>
    </r>
  </si>
  <si>
    <r>
      <rPr>
        <sz val="7"/>
        <rFont val="Arial"/>
      </rPr>
      <t>TERMINAL A COMPRESSAO EM COBRE ESTANHADO PARA CABO 16 MM2, 1 FURO E 1 COMPRESSAO, PARA PARAFUSO DE FIXACAO M6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</si>
  <si>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</si>
  <si>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</si>
  <si>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</si>
  <si>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</si>
  <si>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91940</t>
    </r>
  </si>
  <si>
    <r>
      <rPr>
        <sz val="7"/>
        <rFont val="Arial"/>
      </rPr>
      <t>CAIXA RETANGULAR 4" X 2" MÉDIA (1,30 M DO PISO), PVC, INSTALADA EM PAREDE - FORNECIMENTO E INSTALAÇÃO. AF_12/2015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</si>
  <si>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</si>
  <si>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</si>
  <si>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</si>
  <si>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</si>
  <si>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S200254</t>
    </r>
  </si>
  <si>
    <r>
      <rPr>
        <sz val="7"/>
        <rFont val="Arial"/>
      </rPr>
      <t>Fornecimento e assentamento de ladrilho hidráulico ranhurado, vermelho, dim. 20x20 cm, esp. 1.5cm, assentado com pasta de cimento colante, exclusive regularização e lastro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</si>
  <si>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</si>
  <si>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</si>
  <si>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m2</t>
    </r>
  </si>
  <si>
    <r>
      <rPr>
        <sz val="7"/>
        <rFont val="Arial"/>
      </rPr>
      <t>C</t>
    </r>
  </si>
  <si>
    <r>
      <rPr>
        <sz val="7"/>
        <rFont val="Arial"/>
      </rPr>
      <t>00043130</t>
    </r>
  </si>
  <si>
    <r>
      <rPr>
        <sz val="7"/>
        <rFont val="Arial"/>
      </rPr>
      <t>ARAME GALVANIZADO 12 BWG, D = 2,76 MM (0,048 KG/M) OU 14 BWG, D = 2,11 MM (0,026 KG/M)</t>
    </r>
  </si>
  <si>
    <r>
      <rPr>
        <sz val="7"/>
        <rFont val="Arial"/>
      </rPr>
      <t>SINAPI</t>
    </r>
  </si>
  <si>
    <r>
      <rPr>
        <sz val="7"/>
        <rFont val="Arial"/>
      </rPr>
      <t>MATERIAL</t>
    </r>
  </si>
  <si>
    <r>
      <rPr>
        <sz val="7"/>
        <rFont val="Arial"/>
      </rPr>
      <t>KG</t>
    </r>
  </si>
  <si>
    <r>
      <rPr>
        <sz val="7"/>
        <rFont val="Arial"/>
      </rPr>
      <t>C</t>
    </r>
  </si>
  <si>
    <r>
      <rPr>
        <sz val="7"/>
        <rFont val="Arial"/>
      </rPr>
      <t>10378</t>
    </r>
  </si>
  <si>
    <r>
      <rPr>
        <sz val="7"/>
        <rFont val="Arial"/>
      </rPr>
      <t>Placa em alumínio espessura = 1,5mm</t>
    </r>
  </si>
  <si>
    <r>
      <rPr>
        <sz val="7"/>
        <rFont val="Arial"/>
      </rPr>
      <t>DER-ES</t>
    </r>
  </si>
  <si>
    <r>
      <rPr>
        <sz val="7"/>
        <rFont val="Arial"/>
      </rPr>
      <t>MATERIAL</t>
    </r>
  </si>
  <si>
    <r>
      <rPr>
        <sz val="7"/>
        <rFont val="Arial"/>
      </rPr>
      <t>M2</t>
    </r>
  </si>
  <si>
    <r>
      <rPr>
        <sz val="7"/>
        <rFont val="Arial"/>
      </rPr>
      <t>C</t>
    </r>
  </si>
  <si>
    <r>
      <rPr>
        <b/>
        <sz val="8"/>
        <rFont val="Arial"/>
      </rPr>
      <t xml:space="preserve">
                </t>
    </r>
  </si>
  <si>
    <r>
      <rPr>
        <b/>
        <sz val="8"/>
        <rFont val="Arial"/>
      </rPr>
      <t>Subtotal até 100,00%</t>
    </r>
  </si>
  <si>
    <r>
      <rPr>
        <b/>
        <sz val="8"/>
        <rFont val="Arial"/>
      </rPr>
      <t>Outros:</t>
    </r>
  </si>
  <si>
    <r>
      <rPr>
        <b/>
        <sz val="8"/>
        <rFont val="Arial"/>
      </rPr>
      <t>Valor total do Orçamento:</t>
    </r>
  </si>
  <si>
    <t>COMPOSIÇÃO BDI</t>
  </si>
  <si>
    <r>
      <rPr>
        <b/>
        <sz val="10"/>
        <color theme="1"/>
        <rFont val="Calibri"/>
      </rPr>
      <t>Cliente:</t>
    </r>
    <r>
      <rPr>
        <sz val="10"/>
        <color theme="1"/>
        <rFont val="Calibri"/>
      </rPr>
      <t xml:space="preserve"> Secretaria de Estado de Saneamento, Habitação e Desenvolvimento Urbano – SEDURB</t>
    </r>
  </si>
  <si>
    <t>.</t>
  </si>
  <si>
    <t>COMPOSIÇÃO DO BDI GERAL</t>
  </si>
  <si>
    <t>(1 + A + B + D + E + F)</t>
  </si>
  <si>
    <t>B-</t>
  </si>
  <si>
    <t>Administração LOCAL (AL%) ......................................................</t>
  </si>
  <si>
    <r>
      <t xml:space="preserve">BDI sobre o </t>
    </r>
    <r>
      <rPr>
        <b/>
        <u/>
        <sz val="10"/>
        <rFont val="Times New Roman"/>
      </rPr>
      <t>Custo Total Direto da Obra</t>
    </r>
    <r>
      <rPr>
        <b/>
        <sz val="10"/>
        <rFont val="Times New Roman"/>
      </rPr>
      <t xml:space="preserve"> ............................................................................................</t>
    </r>
  </si>
  <si>
    <r>
      <t xml:space="preserve">BDI sobre o </t>
    </r>
    <r>
      <rPr>
        <b/>
        <u/>
        <sz val="10"/>
        <rFont val="Times New Roman"/>
      </rPr>
      <t>Custo Total Direto da Obra</t>
    </r>
    <r>
      <rPr>
        <b/>
        <sz val="10"/>
        <rFont val="Times New Roman"/>
      </rPr>
      <t xml:space="preserve"> ............................................................................................</t>
    </r>
  </si>
  <si>
    <r>
      <rPr>
        <b/>
        <sz val="7"/>
        <rFont val="Arial"/>
      </rPr>
      <t>ITEM</t>
    </r>
  </si>
  <si>
    <r>
      <rPr>
        <b/>
        <sz val="7"/>
        <rFont val="Arial"/>
      </rPr>
      <t>CÓDIGO</t>
    </r>
  </si>
  <si>
    <r>
      <rPr>
        <b/>
        <sz val="7"/>
        <rFont val="Arial"/>
      </rPr>
      <t>REF.</t>
    </r>
  </si>
  <si>
    <r>
      <rPr>
        <b/>
        <sz val="7"/>
        <rFont val="Arial"/>
      </rPr>
      <t>DESCRIÇÃO</t>
    </r>
  </si>
  <si>
    <r>
      <rPr>
        <b/>
        <sz val="7"/>
        <rFont val="Arial"/>
      </rPr>
      <t>UNID.</t>
    </r>
  </si>
  <si>
    <r>
      <rPr>
        <b/>
        <sz val="7"/>
        <rFont val="Arial"/>
      </rPr>
      <t>QUANT.</t>
    </r>
  </si>
  <si>
    <r>
      <rPr>
        <b/>
        <sz val="7"/>
        <rFont val="Arial"/>
      </rPr>
      <t>CUSTO UNITÁRIO</t>
    </r>
  </si>
  <si>
    <r>
      <rPr>
        <b/>
        <sz val="7"/>
        <rFont val="Arial"/>
      </rPr>
      <t>BDI (%)</t>
    </r>
  </si>
  <si>
    <r>
      <rPr>
        <b/>
        <sz val="7"/>
        <rFont val="Arial"/>
      </rPr>
      <t>PREÇO UNITÁRIO</t>
    </r>
  </si>
  <si>
    <r>
      <rPr>
        <b/>
        <sz val="7"/>
        <rFont val="Arial"/>
      </rPr>
      <t>PREÇO DO SERVIÇO</t>
    </r>
  </si>
  <si>
    <r>
      <rPr>
        <b/>
        <sz val="7"/>
        <rFont val="Arial"/>
      </rPr>
      <t>1</t>
    </r>
  </si>
  <si>
    <r>
      <rPr>
        <b/>
        <sz val="7"/>
        <rFont val="Arial"/>
      </rPr>
      <t>OBRA</t>
    </r>
  </si>
  <si>
    <r>
      <rPr>
        <b/>
        <sz val="7"/>
        <rFont val="Arial"/>
      </rPr>
      <t>1.1</t>
    </r>
  </si>
  <si>
    <r>
      <rPr>
        <b/>
        <sz val="7"/>
        <rFont val="Arial"/>
      </rPr>
      <t>Administração e canteiro</t>
    </r>
  </si>
  <si>
    <r>
      <rPr>
        <b/>
        <sz val="7"/>
        <rFont val="Arial"/>
      </rPr>
      <t>1.1.1</t>
    </r>
  </si>
  <si>
    <r>
      <rPr>
        <b/>
        <sz val="7"/>
        <rFont val="Arial"/>
      </rPr>
      <t>Implantação do Canteiro de Obras</t>
    </r>
  </si>
  <si>
    <r>
      <rPr>
        <sz val="7"/>
        <rFont val="Arial"/>
      </rPr>
      <t>1.1.1.1</t>
    </r>
  </si>
  <si>
    <r>
      <rPr>
        <sz val="7"/>
        <rFont val="Arial"/>
      </rPr>
      <t>S020712</t>
    </r>
  </si>
  <si>
    <r>
      <rPr>
        <sz val="7"/>
        <rFont val="Arial"/>
      </rPr>
      <t>IOPES</t>
    </r>
  </si>
  <si>
    <r>
      <rPr>
        <sz val="7"/>
        <rFont val="Arial"/>
      </rPr>
      <t>Rede de água com padrão de entrada d'água diâm. 3/4", conf. espec. CESAN, incl. tubos e conexões para alimentação, distribuição, extravasor e limpeza, cons. o padrão a 25m, conf. projeto (1 utilização)</t>
    </r>
  </si>
  <si>
    <r>
      <rPr>
        <sz val="7"/>
        <rFont val="Arial"/>
      </rPr>
      <t>m</t>
    </r>
  </si>
  <si>
    <r>
      <rPr>
        <sz val="7"/>
        <rFont val="Arial"/>
      </rPr>
      <t>1.1.1.2</t>
    </r>
  </si>
  <si>
    <r>
      <rPr>
        <sz val="7"/>
        <rFont val="Arial"/>
      </rPr>
      <t>S020714</t>
    </r>
  </si>
  <si>
    <r>
      <rPr>
        <sz val="7"/>
        <rFont val="Arial"/>
      </rPr>
      <t>IOPES</t>
    </r>
  </si>
  <si>
    <r>
      <rPr>
        <sz val="7"/>
        <rFont val="Arial"/>
      </rPr>
      <t>Rede de esgoto, contendo fossa e filtro, inclusive tubos e conexões de ligação entre caixas, considerando distância de 25m, conforme projeto (1 utilização)</t>
    </r>
  </si>
  <si>
    <r>
      <rPr>
        <sz val="7"/>
        <rFont val="Arial"/>
      </rPr>
      <t>m</t>
    </r>
  </si>
  <si>
    <r>
      <rPr>
        <sz val="7"/>
        <rFont val="Arial"/>
      </rPr>
      <t>1.1.1.3</t>
    </r>
  </si>
  <si>
    <r>
      <rPr>
        <sz val="7"/>
        <rFont val="Arial"/>
      </rPr>
      <t>S020713</t>
    </r>
  </si>
  <si>
    <r>
      <rPr>
        <sz val="7"/>
        <rFont val="Arial"/>
      </rPr>
      <t>IOPES</t>
    </r>
  </si>
  <si>
    <r>
      <rPr>
        <sz val="7"/>
        <rFont val="Arial"/>
      </rPr>
      <t>Rede de luz, incl. padrão entrada de energia trifás., cabo de ligação até barracões, quadro de distrib., disj. e chave de força (quando necessário), cons. 20m entre padrão entrada e QDG, conf. projeto (1 utilização)</t>
    </r>
  </si>
  <si>
    <r>
      <rPr>
        <sz val="7"/>
        <rFont val="Arial"/>
      </rPr>
      <t>m</t>
    </r>
  </si>
  <si>
    <r>
      <rPr>
        <sz val="7"/>
        <rFont val="Arial"/>
      </rPr>
      <t>1.1.1.4</t>
    </r>
  </si>
  <si>
    <r>
      <rPr>
        <sz val="7"/>
        <rFont val="Arial"/>
      </rPr>
      <t>S020711</t>
    </r>
  </si>
  <si>
    <r>
      <rPr>
        <sz val="7"/>
        <rFont val="Arial"/>
      </rPr>
      <t>IOPES</t>
    </r>
  </si>
  <si>
    <r>
      <rPr>
        <sz val="7"/>
        <rFont val="Arial"/>
      </rPr>
      <t>Reservatório de poliestileno de 1000 L, incl. suporte em madeira de 7x12cm e 8x7cm, elevado de 4m, conf. projeto (1 utilização)</t>
    </r>
  </si>
  <si>
    <r>
      <rPr>
        <sz val="7"/>
        <rFont val="Arial"/>
      </rPr>
      <t>und</t>
    </r>
  </si>
  <si>
    <r>
      <rPr>
        <sz val="7"/>
        <rFont val="Arial"/>
      </rPr>
      <t>1.1.1.5</t>
    </r>
  </si>
  <si>
    <r>
      <rPr>
        <sz val="7"/>
        <rFont val="Arial"/>
      </rPr>
      <t>S020350</t>
    </r>
  </si>
  <si>
    <r>
      <rPr>
        <sz val="7"/>
        <rFont val="Arial"/>
      </rPr>
      <t>IOPES</t>
    </r>
  </si>
  <si>
    <r>
      <rPr>
        <sz val="7"/>
        <rFont val="Arial"/>
      </rPr>
      <t>Tapume Telha Metálica Ondulada 0,50mm Branca h=2,20m, incl. montagem estr. mad. 8"x8", c/adesivo "SEDURB" 60x60cm a cada 10m, incl. faixas pint. esmalte sint. cores azul c/ h=30cm e rosa c/ h=10cm (Reaproveitamento 2x)</t>
    </r>
  </si>
  <si>
    <r>
      <rPr>
        <sz val="7"/>
        <rFont val="Arial"/>
      </rPr>
      <t>m</t>
    </r>
  </si>
  <si>
    <r>
      <rPr>
        <sz val="7"/>
        <rFont val="Arial"/>
      </rPr>
      <t>1.1.1.6</t>
    </r>
  </si>
  <si>
    <r>
      <rPr>
        <sz val="7"/>
        <rFont val="Arial"/>
      </rPr>
      <t>S020305</t>
    </r>
  </si>
  <si>
    <r>
      <rPr>
        <sz val="7"/>
        <rFont val="Arial"/>
      </rPr>
      <t>IOPES</t>
    </r>
  </si>
  <si>
    <r>
      <rPr>
        <sz val="7"/>
        <rFont val="Arial"/>
      </rPr>
      <t>Placa de obra nas dimensões de 2.0 x 4.0 m, padrão IOPES</t>
    </r>
  </si>
  <si>
    <r>
      <rPr>
        <sz val="7"/>
        <rFont val="Arial"/>
      </rPr>
      <t>m2</t>
    </r>
  </si>
  <si>
    <r>
      <rPr>
        <sz val="7"/>
        <rFont val="Arial"/>
      </rPr>
      <t>1.1.1.7</t>
    </r>
  </si>
  <si>
    <r>
      <rPr>
        <sz val="7"/>
        <rFont val="Arial"/>
      </rPr>
      <t>S200576</t>
    </r>
  </si>
  <si>
    <r>
      <rPr>
        <sz val="7"/>
        <rFont val="Arial"/>
      </rPr>
      <t>IOPES</t>
    </r>
  </si>
  <si>
    <r>
      <rPr>
        <sz val="7"/>
        <rFont val="Arial"/>
      </rPr>
      <t>Placa para inauguração de obra em alumínio polido e=4mm, dimensões 40 x 50 cm, gravação em baixo relevo, inclusive pintura e fixação</t>
    </r>
  </si>
  <si>
    <r>
      <rPr>
        <sz val="7"/>
        <rFont val="Arial"/>
      </rPr>
      <t>und</t>
    </r>
  </si>
  <si>
    <r>
      <rPr>
        <b/>
        <sz val="7"/>
        <rFont val="Arial"/>
      </rPr>
      <t>1.1.2</t>
    </r>
  </si>
  <si>
    <r>
      <rPr>
        <b/>
        <sz val="7"/>
        <rFont val="Arial"/>
      </rPr>
      <t>Canteiro de Obras</t>
    </r>
  </si>
  <si>
    <r>
      <rPr>
        <sz val="7"/>
        <rFont val="Arial"/>
      </rPr>
      <t>1.1.2.1</t>
    </r>
  </si>
  <si>
    <r>
      <rPr>
        <sz val="7"/>
        <rFont val="Arial"/>
      </rPr>
      <t>S020344</t>
    </r>
  </si>
  <si>
    <r>
      <rPr>
        <sz val="7"/>
        <rFont val="Arial"/>
      </rPr>
      <t>IOPES</t>
    </r>
  </si>
  <si>
    <r>
      <rPr>
        <sz val="7"/>
        <rFont val="Arial"/>
      </rPr>
      <t>Mobilização e desmobilização de conteiner locado para barracão de obra</t>
    </r>
  </si>
  <si>
    <r>
      <rPr>
        <sz val="7"/>
        <rFont val="Arial"/>
      </rPr>
      <t>und</t>
    </r>
  </si>
  <si>
    <r>
      <rPr>
        <sz val="7"/>
        <rFont val="Arial"/>
      </rPr>
      <t>1.1.2.2</t>
    </r>
  </si>
  <si>
    <r>
      <rPr>
        <sz val="7"/>
        <rFont val="Arial"/>
      </rPr>
      <t>S020353</t>
    </r>
  </si>
  <si>
    <r>
      <rPr>
        <sz val="7"/>
        <rFont val="Arial"/>
      </rPr>
      <t>IOPES</t>
    </r>
  </si>
  <si>
    <r>
      <rPr>
        <sz val="7"/>
        <rFont val="Arial"/>
      </rPr>
      <t>Aluguel mensal container para refeitorio, incl. porta, 2 janelas, abert p/ ar cond., 2 pt iluminação, 2 tomadas elét. e 1 tomada telef. Isolamento térmico (paredes e teto), piso em comp. Naval pintado, cert. NR18, incl. laudo descontaminação.</t>
    </r>
  </si>
  <si>
    <r>
      <rPr>
        <sz val="7"/>
        <rFont val="Arial"/>
      </rPr>
      <t>ms</t>
    </r>
  </si>
  <si>
    <r>
      <rPr>
        <sz val="7"/>
        <rFont val="Arial"/>
      </rPr>
      <t>1.1.2.3</t>
    </r>
  </si>
  <si>
    <r>
      <rPr>
        <sz val="7"/>
        <rFont val="Arial"/>
      </rPr>
      <t>S020355</t>
    </r>
  </si>
  <si>
    <r>
      <rPr>
        <sz val="7"/>
        <rFont val="Arial"/>
      </rPr>
      <t>IOPES</t>
    </r>
  </si>
  <si>
    <r>
      <rPr>
        <sz val="7"/>
        <rFont val="Arial"/>
      </rPr>
      <t>Aluguel mensal container sanitário, incl porta, básc, 2 ptos luz, 1 pto aterram., 3vasos, 3lavatórios, calha mictório, 6 chuveiros (1 eletrico), torn.,registros, piso comp. Naval pintado, cert NR18 e laudo descontaminação</t>
    </r>
  </si>
  <si>
    <r>
      <rPr>
        <sz val="7"/>
        <rFont val="Arial"/>
      </rPr>
      <t>ms</t>
    </r>
  </si>
  <si>
    <r>
      <rPr>
        <sz val="7"/>
        <rFont val="Arial"/>
      </rPr>
      <t>1.1.2.4</t>
    </r>
  </si>
  <si>
    <r>
      <rPr>
        <sz val="7"/>
        <rFont val="Arial"/>
      </rPr>
      <t>S020352</t>
    </r>
  </si>
  <si>
    <r>
      <rPr>
        <sz val="7"/>
        <rFont val="Arial"/>
      </rPr>
      <t>IOPES</t>
    </r>
  </si>
  <si>
    <r>
      <rPr>
        <sz val="7"/>
        <rFont val="Arial"/>
      </rPr>
      <t>Aluguel mensal container para escritório, dim. 6.00x2.40m, c/ banheiro (vaso+lavat+chuveiro e básc), incl. porta, 2 janelas, abert p/ ar cond., 2 pt iluminação, 2 tom. elét. e 1 tom.telef. Isolam.térmico(teto e paredes), piso em comp. Naval, cert. NR18, incl. laudo descontaminação.</t>
    </r>
  </si>
  <si>
    <r>
      <rPr>
        <sz val="7"/>
        <rFont val="Arial"/>
      </rPr>
      <t>ms</t>
    </r>
  </si>
  <si>
    <r>
      <rPr>
        <sz val="7"/>
        <rFont val="Arial"/>
      </rPr>
      <t>1.1.2.5</t>
    </r>
  </si>
  <si>
    <r>
      <rPr>
        <sz val="7"/>
        <rFont val="Arial"/>
      </rPr>
      <t>S020356</t>
    </r>
  </si>
  <si>
    <r>
      <rPr>
        <sz val="7"/>
        <rFont val="Arial"/>
      </rPr>
      <t>IOPES</t>
    </r>
  </si>
  <si>
    <r>
      <rPr>
        <sz val="7"/>
        <rFont val="Arial"/>
      </rPr>
      <t>Aluguel mensal container para almoxarifado, incl. porta, 2 janelas, 1 pt iluminação, Isolamento térmico (teto), piso em comp. Naval pintado, cert. NR18, incl. laudo descontaminação.</t>
    </r>
  </si>
  <si>
    <r>
      <rPr>
        <sz val="7"/>
        <rFont val="Arial"/>
      </rPr>
      <t>ms</t>
    </r>
  </si>
  <si>
    <r>
      <rPr>
        <sz val="7"/>
        <rFont val="Arial"/>
      </rPr>
      <t>1.1.2.6</t>
    </r>
  </si>
  <si>
    <r>
      <rPr>
        <sz val="7"/>
        <rFont val="Arial"/>
      </rPr>
      <t>S030304</t>
    </r>
  </si>
  <si>
    <r>
      <rPr>
        <sz val="7"/>
        <rFont val="Arial"/>
      </rPr>
      <t>IOPES</t>
    </r>
  </si>
  <si>
    <r>
      <rPr>
        <sz val="7"/>
        <rFont val="Arial"/>
      </rPr>
      <t>Índice de preço para remoção de entulho decorrente da execução de obras - BDI = 14,02</t>
    </r>
  </si>
  <si>
    <r>
      <rPr>
        <sz val="7"/>
        <rFont val="Arial"/>
      </rPr>
      <t>m3</t>
    </r>
  </si>
  <si>
    <r>
      <rPr>
        <sz val="7"/>
        <rFont val="Arial"/>
      </rPr>
      <t>1.1.2.7</t>
    </r>
  </si>
  <si>
    <r>
      <rPr>
        <sz val="7"/>
        <rFont val="Arial"/>
      </rPr>
      <t>S020354</t>
    </r>
  </si>
  <si>
    <r>
      <rPr>
        <sz val="7"/>
        <rFont val="Arial"/>
      </rPr>
      <t>IOPES</t>
    </r>
  </si>
  <si>
    <r>
      <rPr>
        <sz val="7"/>
        <rFont val="Arial"/>
      </rPr>
      <t>Aluguel mensal container para vestiário, incl. porta, venezianas de circulação, 1 pt iluminação, Isolamento térmico (teto), piso em comp. Naval pintado, cert. NR18, incl. laudo descontaminação.</t>
    </r>
  </si>
  <si>
    <r>
      <rPr>
        <sz val="7"/>
        <rFont val="Arial"/>
      </rPr>
      <t>ms</t>
    </r>
  </si>
  <si>
    <r>
      <rPr>
        <b/>
        <sz val="7"/>
        <rFont val="Arial"/>
      </rPr>
      <t>1.2</t>
    </r>
  </si>
  <si>
    <r>
      <rPr>
        <b/>
        <sz val="7"/>
        <rFont val="Arial"/>
      </rPr>
      <t>SERVIÇOS DIVERSOS</t>
    </r>
  </si>
  <si>
    <r>
      <rPr>
        <b/>
        <sz val="7"/>
        <rFont val="Arial"/>
      </rPr>
      <t>1.2.1</t>
    </r>
  </si>
  <si>
    <r>
      <rPr>
        <b/>
        <sz val="7"/>
        <rFont val="Arial"/>
      </rPr>
      <t xml:space="preserve">ELEVATÓRIA DE EMERGÊNCIA </t>
    </r>
  </si>
  <si>
    <r>
      <rPr>
        <sz val="7"/>
        <rFont val="Arial"/>
      </rPr>
      <t>1.2.1.1</t>
    </r>
  </si>
  <si>
    <r>
      <rPr>
        <sz val="7"/>
        <rFont val="Arial"/>
      </rPr>
      <t>7042</t>
    </r>
  </si>
  <si>
    <r>
      <rPr>
        <sz val="7"/>
        <rFont val="Arial"/>
      </rPr>
      <t>SINAPI</t>
    </r>
  </si>
  <si>
    <r>
      <rPr>
        <sz val="7"/>
        <rFont val="Arial"/>
      </rPr>
      <t>MOTOBOMBA TRASH (PARA ÁGUA SUJA) AUTO ESCORVANTE, MOTOR GASOLINA DE 6,41 HP, DIÂMETROS DE SUCÇÃO X RECALQUE: 3" X 3", HM/Q = 10 MCA / 60 M3/H A 23 MCA / 0 M3/H - CHP DIURNO. AF_10/2014 (CONSIDERADO 4 BOMBAS TRABALHANDO ATÉ 7 DIAS NO PERÍODO DA OBRA)</t>
    </r>
  </si>
  <si>
    <r>
      <rPr>
        <sz val="7"/>
        <rFont val="Arial"/>
      </rPr>
      <t>CHP</t>
    </r>
  </si>
  <si>
    <r>
      <rPr>
        <sz val="7"/>
        <rFont val="Arial"/>
      </rPr>
      <t>1.2.1.2</t>
    </r>
  </si>
  <si>
    <r>
      <rPr>
        <sz val="7"/>
        <rFont val="Arial"/>
      </rPr>
      <t>7043</t>
    </r>
  </si>
  <si>
    <r>
      <rPr>
        <sz val="7"/>
        <rFont val="Arial"/>
      </rPr>
      <t>SINAPI</t>
    </r>
  </si>
  <si>
    <r>
      <rPr>
        <sz val="7"/>
        <rFont val="Arial"/>
      </rPr>
      <t>MOTOBOMBA TRASH (PARA ÁGUA SUJA) AUTO ESCORVANTE, MOTOR GASOLINA DE 6,41 HP, DIÂMETROS DE SUCÇÃO X RECALQUE: 3" X 3", HM/Q = 10 MCA / 60 M3/H A 23 MCA / 0 M3/H - CHI DIURNO. AF_10/2014 (CONSIDERANDO 4 BOMBAS A DISPOSIÇÃO DURANTE 9 MESES)</t>
    </r>
  </si>
  <si>
    <r>
      <rPr>
        <sz val="7"/>
        <rFont val="Arial"/>
      </rPr>
      <t>CHI</t>
    </r>
  </si>
  <si>
    <r>
      <rPr>
        <b/>
        <sz val="7"/>
        <rFont val="Arial"/>
      </rPr>
      <t>1.2.2</t>
    </r>
  </si>
  <si>
    <r>
      <rPr>
        <b/>
        <sz val="7"/>
        <rFont val="Arial"/>
      </rPr>
      <t>RETIRADA DE INTERFERÊNCIAS</t>
    </r>
  </si>
  <si>
    <r>
      <rPr>
        <sz val="7"/>
        <rFont val="Arial"/>
      </rPr>
      <t>1.2.2.1</t>
    </r>
  </si>
  <si>
    <r>
      <rPr>
        <sz val="7"/>
        <rFont val="Arial"/>
      </rPr>
      <t>CP-1100-022028</t>
    </r>
  </si>
  <si>
    <r>
      <rPr>
        <sz val="7"/>
        <rFont val="Arial"/>
      </rPr>
      <t>PRÓPRIA</t>
    </r>
  </si>
  <si>
    <r>
      <rPr>
        <sz val="7"/>
        <rFont val="Arial"/>
      </rPr>
      <t>REMOÇÃO DE POSTE</t>
    </r>
  </si>
  <si>
    <r>
      <rPr>
        <sz val="7"/>
        <rFont val="Arial"/>
      </rPr>
      <t>UN</t>
    </r>
  </si>
  <si>
    <r>
      <rPr>
        <sz val="7"/>
        <rFont val="Arial"/>
      </rPr>
      <t>1.2.2.2</t>
    </r>
  </si>
  <si>
    <r>
      <rPr>
        <sz val="7"/>
        <rFont val="Arial"/>
      </rPr>
      <t>100606</t>
    </r>
  </si>
  <si>
    <r>
      <rPr>
        <sz val="7"/>
        <rFont val="Arial"/>
      </rPr>
      <t>SINAPI</t>
    </r>
  </si>
  <si>
    <r>
      <rPr>
        <sz val="7"/>
        <rFont val="Arial"/>
      </rPr>
      <t xml:space="preserve">ASSENTAMENTO DE POSTE DE CONCRETO </t>
    </r>
  </si>
  <si>
    <r>
      <rPr>
        <sz val="7"/>
        <rFont val="Arial"/>
      </rPr>
      <t>UN</t>
    </r>
  </si>
  <si>
    <r>
      <rPr>
        <sz val="7"/>
        <rFont val="Arial"/>
      </rPr>
      <t>1.2.2.3</t>
    </r>
  </si>
  <si>
    <r>
      <rPr>
        <sz val="7"/>
        <rFont val="Arial"/>
      </rPr>
      <t>97145</t>
    </r>
  </si>
  <si>
    <r>
      <rPr>
        <sz val="7"/>
        <rFont val="Arial"/>
      </rPr>
      <t>SINAPI</t>
    </r>
  </si>
  <si>
    <r>
      <rPr>
        <sz val="7"/>
        <rFont val="Arial"/>
      </rPr>
      <t xml:space="preserve">RETIRADA E ASSENTAMENTO DE TUBO DE FERRO FUNDIDO PARA REDE DE ÁGUA, DN 250 MM, JUNTA ELÁSTICA, </t>
    </r>
  </si>
  <si>
    <r>
      <rPr>
        <sz val="7"/>
        <rFont val="Arial"/>
      </rPr>
      <t>M</t>
    </r>
  </si>
  <si>
    <r>
      <rPr>
        <sz val="7"/>
        <rFont val="Arial"/>
      </rPr>
      <t>1.2.2.4</t>
    </r>
  </si>
  <si>
    <r>
      <rPr>
        <sz val="7"/>
        <rFont val="Arial"/>
      </rPr>
      <t>CP-3951-S05421</t>
    </r>
  </si>
  <si>
    <r>
      <rPr>
        <sz val="7"/>
        <rFont val="Arial"/>
      </rPr>
      <t>PRÓPRIA</t>
    </r>
  </si>
  <si>
    <r>
      <rPr>
        <sz val="7"/>
        <rFont val="Arial"/>
      </rPr>
      <t>Fornecimento de tubo de ferro fundido, junta elástica, ponta / bolsa, classe k 7, diam. = 250mm, inclusive conexões</t>
    </r>
  </si>
  <si>
    <r>
      <rPr>
        <sz val="7"/>
        <rFont val="Arial"/>
      </rPr>
      <t>m</t>
    </r>
  </si>
  <si>
    <r>
      <rPr>
        <sz val="7"/>
        <rFont val="Arial"/>
      </rPr>
      <t>1.2.2.5</t>
    </r>
  </si>
  <si>
    <r>
      <rPr>
        <sz val="7"/>
        <rFont val="Arial"/>
      </rPr>
      <t>97123</t>
    </r>
  </si>
  <si>
    <r>
      <rPr>
        <sz val="7"/>
        <rFont val="Arial"/>
      </rPr>
      <t>SINAPI</t>
    </r>
  </si>
  <si>
    <r>
      <rPr>
        <sz val="7"/>
        <rFont val="Arial"/>
      </rPr>
      <t xml:space="preserve">RETIRADA E ASSENTAMENTO DE TUBO DE PVC PBA PARA REDE DE ÁGUA, DN 100 MM, </t>
    </r>
  </si>
  <si>
    <r>
      <rPr>
        <sz val="7"/>
        <rFont val="Arial"/>
      </rPr>
      <t>M</t>
    </r>
  </si>
  <si>
    <r>
      <rPr>
        <sz val="7"/>
        <rFont val="Arial"/>
      </rPr>
      <t>1.2.2.6</t>
    </r>
  </si>
  <si>
    <r>
      <rPr>
        <sz val="7"/>
        <rFont val="Arial"/>
      </rPr>
      <t>89578</t>
    </r>
  </si>
  <si>
    <r>
      <rPr>
        <sz val="7"/>
        <rFont val="Arial"/>
      </rPr>
      <t>SINAPI</t>
    </r>
  </si>
  <si>
    <r>
      <rPr>
        <sz val="7"/>
        <rFont val="Arial"/>
      </rPr>
      <t>FORNECIMENTO E INTERLIGAÇÃO DE TUBO PVC DN 100 MM</t>
    </r>
  </si>
  <si>
    <r>
      <rPr>
        <sz val="7"/>
        <rFont val="Arial"/>
      </rPr>
      <t>M</t>
    </r>
  </si>
  <si>
    <r>
      <rPr>
        <b/>
        <sz val="7"/>
        <rFont val="Arial"/>
      </rPr>
      <t>1.3</t>
    </r>
  </si>
  <si>
    <r>
      <rPr>
        <b/>
        <sz val="7"/>
        <rFont val="Arial"/>
      </rPr>
      <t>ESTRUTURA</t>
    </r>
  </si>
  <si>
    <r>
      <rPr>
        <sz val="7"/>
        <rFont val="Arial"/>
      </rPr>
      <t>1.3.1</t>
    </r>
  </si>
  <si>
    <r>
      <rPr>
        <sz val="7"/>
        <rFont val="Arial"/>
      </rPr>
      <t>1106282</t>
    </r>
  </si>
  <si>
    <r>
      <rPr>
        <sz val="7"/>
        <rFont val="Arial"/>
      </rPr>
      <t>SICRO NOVO</t>
    </r>
  </si>
  <si>
    <r>
      <rPr>
        <sz val="7"/>
        <rFont val="Arial"/>
      </rPr>
      <t xml:space="preserve">Concreto para bombeamento fck = 40 MPa </t>
    </r>
  </si>
  <si>
    <r>
      <rPr>
        <sz val="7"/>
        <rFont val="Arial"/>
      </rPr>
      <t>m³</t>
    </r>
  </si>
  <si>
    <r>
      <rPr>
        <sz val="7"/>
        <rFont val="Arial"/>
      </rPr>
      <t>1.3.2</t>
    </r>
  </si>
  <si>
    <r>
      <rPr>
        <sz val="7"/>
        <rFont val="Arial"/>
      </rPr>
      <t>00025950</t>
    </r>
  </si>
  <si>
    <r>
      <rPr>
        <sz val="7"/>
        <rFont val="Arial"/>
      </rPr>
      <t>SINAPI</t>
    </r>
  </si>
  <si>
    <r>
      <rPr>
        <sz val="7"/>
        <rFont val="Arial"/>
      </rPr>
      <t xml:space="preserve">SERVICO DE BOMBEAMENTO DE CONCRETO </t>
    </r>
  </si>
  <si>
    <r>
      <rPr>
        <sz val="7"/>
        <rFont val="Arial"/>
      </rPr>
      <t>M3</t>
    </r>
  </si>
  <si>
    <r>
      <rPr>
        <sz val="7"/>
        <rFont val="Arial"/>
      </rPr>
      <t>1.3.3</t>
    </r>
  </si>
  <si>
    <r>
      <rPr>
        <sz val="7"/>
        <rFont val="Arial"/>
      </rPr>
      <t>92452</t>
    </r>
  </si>
  <si>
    <r>
      <rPr>
        <sz val="7"/>
        <rFont val="Arial"/>
      </rPr>
      <t>SINAPI</t>
    </r>
  </si>
  <si>
    <r>
      <rPr>
        <sz val="7"/>
        <rFont val="Arial"/>
      </rPr>
      <t>MONTAGEM E DESMONTAGEM DE FÔRMA, ESCORAMENTO METÁLICO, PÉ-DIREITO SIMPLES, EM CHAPA DE MADEIRA RESINADA, 2 UTILIZAÇÕES. AF_12/2015</t>
    </r>
  </si>
  <si>
    <r>
      <rPr>
        <sz val="7"/>
        <rFont val="Arial"/>
      </rPr>
      <t>M2</t>
    </r>
  </si>
  <si>
    <r>
      <rPr>
        <sz val="7"/>
        <rFont val="Arial"/>
      </rPr>
      <t>1.3.4</t>
    </r>
  </si>
  <si>
    <r>
      <rPr>
        <sz val="7"/>
        <rFont val="Arial"/>
      </rPr>
      <t>2106293</t>
    </r>
  </si>
  <si>
    <r>
      <rPr>
        <sz val="7"/>
        <rFont val="Arial"/>
      </rPr>
      <t>SICRO NOVO</t>
    </r>
  </si>
  <si>
    <r>
      <rPr>
        <sz val="7"/>
        <rFont val="Arial"/>
      </rPr>
      <t>Escoramento com perfis metálicos I 152 mm x 10,8 kg/m a cada metro e chapas de aço - estroncas a cada 2 m não incluídas - profundidade de até 10 m - aço com utilização de 20 vezes - fornecimento, instalação e retirada</t>
    </r>
  </si>
  <si>
    <r>
      <rPr>
        <sz val="7"/>
        <rFont val="Arial"/>
      </rPr>
      <t>m²</t>
    </r>
  </si>
  <si>
    <r>
      <rPr>
        <sz val="7"/>
        <rFont val="Arial"/>
      </rPr>
      <t>1.3.5</t>
    </r>
  </si>
  <si>
    <r>
      <rPr>
        <sz val="7"/>
        <rFont val="Arial"/>
      </rPr>
      <t>100322</t>
    </r>
  </si>
  <si>
    <r>
      <rPr>
        <sz val="7"/>
        <rFont val="Arial"/>
      </rPr>
      <t>SINAPI</t>
    </r>
  </si>
  <si>
    <r>
      <rPr>
        <sz val="7"/>
        <rFont val="Arial"/>
      </rPr>
      <t>LASTRO COM MATERIAL GRANULAR (PEDRA BRITADA N.3), APLICADO EM PISOS OU RADIERS, ESPESSURA DE *50 CM*</t>
    </r>
  </si>
  <si>
    <r>
      <rPr>
        <sz val="7"/>
        <rFont val="Arial"/>
      </rPr>
      <t>M3</t>
    </r>
  </si>
  <si>
    <r>
      <rPr>
        <sz val="7"/>
        <rFont val="Arial"/>
      </rPr>
      <t>1.3.6</t>
    </r>
  </si>
  <si>
    <r>
      <rPr>
        <sz val="7"/>
        <rFont val="Arial"/>
      </rPr>
      <t>96620</t>
    </r>
  </si>
  <si>
    <r>
      <rPr>
        <sz val="7"/>
        <rFont val="Arial"/>
      </rPr>
      <t>SINAPI</t>
    </r>
  </si>
  <si>
    <r>
      <rPr>
        <sz val="7"/>
        <rFont val="Arial"/>
      </rPr>
      <t>LASTRO DE CONCRETO MAGRO, APLICADO EM PISOS OU RADIERS. AF_08/2017</t>
    </r>
  </si>
  <si>
    <r>
      <rPr>
        <sz val="7"/>
        <rFont val="Arial"/>
      </rPr>
      <t>M3</t>
    </r>
  </si>
  <si>
    <r>
      <rPr>
        <sz val="7"/>
        <rFont val="Arial"/>
      </rPr>
      <t>1.3.7</t>
    </r>
  </si>
  <si>
    <r>
      <rPr>
        <sz val="7"/>
        <rFont val="Arial"/>
      </rPr>
      <t>0407820</t>
    </r>
  </si>
  <si>
    <r>
      <rPr>
        <sz val="7"/>
        <rFont val="Arial"/>
      </rPr>
      <t>SICRO NOVO</t>
    </r>
  </si>
  <si>
    <r>
      <rPr>
        <sz val="7"/>
        <rFont val="Arial"/>
      </rPr>
      <t>Armação em aço CA-60 - fornecimento, preparo e colocação</t>
    </r>
  </si>
  <si>
    <r>
      <rPr>
        <sz val="7"/>
        <rFont val="Arial"/>
      </rPr>
      <t>kg</t>
    </r>
  </si>
  <si>
    <r>
      <rPr>
        <sz val="7"/>
        <rFont val="Arial"/>
      </rPr>
      <t>1.3.8</t>
    </r>
  </si>
  <si>
    <r>
      <rPr>
        <sz val="7"/>
        <rFont val="Arial"/>
      </rPr>
      <t>0407819</t>
    </r>
  </si>
  <si>
    <r>
      <rPr>
        <sz val="7"/>
        <rFont val="Arial"/>
      </rPr>
      <t>SICRO NOVO</t>
    </r>
  </si>
  <si>
    <r>
      <rPr>
        <sz val="7"/>
        <rFont val="Arial"/>
      </rPr>
      <t>Armação em aço CA-50 - fornecimento, preparo e colocação</t>
    </r>
  </si>
  <si>
    <r>
      <rPr>
        <sz val="7"/>
        <rFont val="Arial"/>
      </rPr>
      <t>kg</t>
    </r>
  </si>
  <si>
    <r>
      <rPr>
        <sz val="7"/>
        <rFont val="Arial"/>
      </rPr>
      <t>1.3.9</t>
    </r>
  </si>
  <si>
    <r>
      <rPr>
        <sz val="7"/>
        <rFont val="Arial"/>
      </rPr>
      <t>90087</t>
    </r>
  </si>
  <si>
    <r>
      <rPr>
        <sz val="7"/>
        <rFont val="Arial"/>
      </rPr>
      <t>SINAPI</t>
    </r>
  </si>
  <si>
    <r>
      <rPr>
        <sz val="7"/>
        <rFont val="Arial"/>
      </rPr>
      <t>ESCAVAÇÃO MECANIZADA DE VALA, COM ESCAVADEIRA HIDRÁULICA (1,2 M3/155 HP), EM SOLO DE 1A CATEGORIA</t>
    </r>
  </si>
  <si>
    <r>
      <rPr>
        <sz val="7"/>
        <rFont val="Arial"/>
      </rPr>
      <t>M3</t>
    </r>
  </si>
  <si>
    <r>
      <rPr>
        <sz val="7"/>
        <rFont val="Arial"/>
      </rPr>
      <t>1.3.10</t>
    </r>
  </si>
  <si>
    <r>
      <rPr>
        <sz val="7"/>
        <rFont val="Arial"/>
      </rPr>
      <t>S030210</t>
    </r>
  </si>
  <si>
    <r>
      <rPr>
        <sz val="7"/>
        <rFont val="Arial"/>
      </rPr>
      <t>IOPES</t>
    </r>
  </si>
  <si>
    <r>
      <rPr>
        <sz val="7"/>
        <rFont val="Arial"/>
      </rPr>
      <t>Reaterro compactado utilizando compactador de placa vibratória com reaproveitamento do material</t>
    </r>
  </si>
  <si>
    <r>
      <rPr>
        <sz val="7"/>
        <rFont val="Arial"/>
      </rPr>
      <t>m3</t>
    </r>
  </si>
  <si>
    <r>
      <rPr>
        <sz val="7"/>
        <rFont val="Arial"/>
      </rPr>
      <t>1.3.11</t>
    </r>
  </si>
  <si>
    <r>
      <rPr>
        <sz val="7"/>
        <rFont val="Arial"/>
      </rPr>
      <t>COMP-645387</t>
    </r>
  </si>
  <si>
    <r>
      <rPr>
        <sz val="7"/>
        <rFont val="Arial"/>
      </rPr>
      <t>PRÓPRIA</t>
    </r>
  </si>
  <si>
    <r>
      <rPr>
        <sz val="7"/>
        <rFont val="Arial"/>
      </rPr>
      <t>Destinação Final de Resíduos Classe II A em aterro sanitário controlado - BDI = 14,02</t>
    </r>
  </si>
  <si>
    <r>
      <rPr>
        <sz val="7"/>
        <rFont val="Arial"/>
      </rPr>
      <t>T</t>
    </r>
  </si>
  <si>
    <r>
      <rPr>
        <sz val="7"/>
        <rFont val="Arial"/>
      </rPr>
      <t>1.3.12</t>
    </r>
  </si>
  <si>
    <r>
      <rPr>
        <sz val="7"/>
        <rFont val="Arial"/>
      </rPr>
      <t>5914336</t>
    </r>
  </si>
  <si>
    <r>
      <rPr>
        <sz val="7"/>
        <rFont val="Arial"/>
      </rPr>
      <t>SICRO NOVO</t>
    </r>
  </si>
  <si>
    <r>
      <rPr>
        <sz val="7"/>
        <rFont val="Arial"/>
      </rPr>
      <t xml:space="preserve">Transporte com caminhão basculante de 12m³ - rodovia pavimentada </t>
    </r>
  </si>
  <si>
    <r>
      <rPr>
        <sz val="7"/>
        <rFont val="Arial"/>
      </rPr>
      <t>tkm</t>
    </r>
  </si>
  <si>
    <r>
      <rPr>
        <sz val="7"/>
        <rFont val="Arial"/>
      </rPr>
      <t>1.3.13</t>
    </r>
  </si>
  <si>
    <r>
      <rPr>
        <sz val="7"/>
        <rFont val="Arial"/>
      </rPr>
      <t>00004085</t>
    </r>
  </si>
  <si>
    <r>
      <rPr>
        <sz val="7"/>
        <rFont val="Arial"/>
      </rPr>
      <t>SINAPI</t>
    </r>
  </si>
  <si>
    <r>
      <rPr>
        <sz val="7"/>
        <rFont val="Arial"/>
      </rPr>
      <t>LOCACAO DE BOMBA SUBMERSIVEL PARA DRENAGEM E ESGOTAMENTO, MOTOR ELETRICO TRIFASICO, POTENCIA DE 4 CV, DIAMETRO DE RECALQUE DE 3". FAIXA DE OPERACAO: Q=60 M3/H (+ OU - 1 M3/H) E AMT=2 M; Q=11 M3/H (+ OU - 1 M3/H) E AMT = 23 M (+ OU - 1 M)</t>
    </r>
  </si>
  <si>
    <r>
      <rPr>
        <sz val="7"/>
        <rFont val="Arial"/>
      </rPr>
      <t>H</t>
    </r>
  </si>
  <si>
    <r>
      <rPr>
        <sz val="7"/>
        <rFont val="Arial"/>
      </rPr>
      <t>1.3.14</t>
    </r>
  </si>
  <si>
    <r>
      <rPr>
        <sz val="7"/>
        <rFont val="Arial"/>
      </rPr>
      <t>CP-4533-CESAN-7060100030</t>
    </r>
  </si>
  <si>
    <r>
      <rPr>
        <sz val="7"/>
        <rFont val="Arial"/>
      </rPr>
      <t>PRÓPRIA</t>
    </r>
  </si>
  <si>
    <r>
      <rPr>
        <sz val="7"/>
        <rFont val="Arial"/>
      </rPr>
      <t>REBAIXAMENTO DE LENCOL FREATICO C/ PONT FILTRANTES (AGOSTO/2020)</t>
    </r>
  </si>
  <si>
    <r>
      <rPr>
        <sz val="7"/>
        <rFont val="Arial"/>
      </rPr>
      <t>MÊS</t>
    </r>
  </si>
  <si>
    <r>
      <rPr>
        <b/>
        <sz val="7"/>
        <rFont val="Arial"/>
      </rPr>
      <t>1.3.15</t>
    </r>
  </si>
  <si>
    <r>
      <rPr>
        <b/>
        <sz val="7"/>
        <rFont val="Arial"/>
      </rPr>
      <t>FUNDAÇÃO PARA ELETROCENTRO</t>
    </r>
  </si>
  <si>
    <r>
      <rPr>
        <sz val="7"/>
        <rFont val="Arial"/>
      </rPr>
      <t>1.3.15.1</t>
    </r>
  </si>
  <si>
    <r>
      <rPr>
        <sz val="7"/>
        <rFont val="Arial"/>
      </rPr>
      <t>5501938</t>
    </r>
  </si>
  <si>
    <r>
      <rPr>
        <sz val="7"/>
        <rFont val="Arial"/>
      </rPr>
      <t>SICRO NOVO</t>
    </r>
  </si>
  <si>
    <r>
      <rPr>
        <sz val="7"/>
        <rFont val="Arial"/>
      </rPr>
      <t>Escavação, carga e transporte de material de 1ª categoria - DMT de 2.500 a 3.000 m - caminho de serviço pavimentado - com carregadeira e caminhão basculante de 14 m³</t>
    </r>
  </si>
  <si>
    <r>
      <rPr>
        <sz val="7"/>
        <rFont val="Arial"/>
      </rPr>
      <t>m³</t>
    </r>
  </si>
  <si>
    <r>
      <rPr>
        <sz val="7"/>
        <rFont val="Arial"/>
      </rPr>
      <t>1.3.15.2</t>
    </r>
  </si>
  <si>
    <r>
      <rPr>
        <sz val="7"/>
        <rFont val="Arial"/>
      </rPr>
      <t>0407819</t>
    </r>
  </si>
  <si>
    <r>
      <rPr>
        <sz val="7"/>
        <rFont val="Arial"/>
      </rPr>
      <t>SICRO NOVO</t>
    </r>
  </si>
  <si>
    <r>
      <rPr>
        <sz val="7"/>
        <rFont val="Arial"/>
      </rPr>
      <t>Armação em aço CA-50 - fornecimento, preparo e colocação</t>
    </r>
  </si>
  <si>
    <r>
      <rPr>
        <sz val="7"/>
        <rFont val="Arial"/>
      </rPr>
      <t>kg</t>
    </r>
  </si>
  <si>
    <r>
      <rPr>
        <sz val="7"/>
        <rFont val="Arial"/>
      </rPr>
      <t>1.3.15.3</t>
    </r>
  </si>
  <si>
    <r>
      <rPr>
        <sz val="7"/>
        <rFont val="Arial"/>
      </rPr>
      <t>1106282</t>
    </r>
  </si>
  <si>
    <r>
      <rPr>
        <sz val="7"/>
        <rFont val="Arial"/>
      </rPr>
      <t>SICRO NOVO</t>
    </r>
  </si>
  <si>
    <r>
      <rPr>
        <sz val="7"/>
        <rFont val="Arial"/>
      </rPr>
      <t xml:space="preserve">Concreto para bombeamento fck = 40 MPa </t>
    </r>
  </si>
  <si>
    <r>
      <rPr>
        <sz val="7"/>
        <rFont val="Arial"/>
      </rPr>
      <t>m³</t>
    </r>
  </si>
  <si>
    <r>
      <rPr>
        <sz val="7"/>
        <rFont val="Arial"/>
      </rPr>
      <t>1.3.15.4</t>
    </r>
  </si>
  <si>
    <r>
      <rPr>
        <sz val="7"/>
        <rFont val="Arial"/>
      </rPr>
      <t>00025950</t>
    </r>
  </si>
  <si>
    <r>
      <rPr>
        <sz val="7"/>
        <rFont val="Arial"/>
      </rPr>
      <t>SINAPI</t>
    </r>
  </si>
  <si>
    <r>
      <rPr>
        <sz val="7"/>
        <rFont val="Arial"/>
      </rPr>
      <t xml:space="preserve">SERVICO DE BOMBEAMENTO DE CONCRETO </t>
    </r>
  </si>
  <si>
    <r>
      <rPr>
        <sz val="7"/>
        <rFont val="Arial"/>
      </rPr>
      <t>M3</t>
    </r>
  </si>
  <si>
    <r>
      <rPr>
        <b/>
        <sz val="7"/>
        <rFont val="Arial"/>
      </rPr>
      <t>1.4</t>
    </r>
  </si>
  <si>
    <r>
      <rPr>
        <b/>
        <sz val="7"/>
        <rFont val="Arial"/>
      </rPr>
      <t>ARQUITETURA</t>
    </r>
  </si>
  <si>
    <r>
      <rPr>
        <sz val="7"/>
        <rFont val="Arial"/>
      </rPr>
      <t>1.4.1</t>
    </r>
  </si>
  <si>
    <r>
      <rPr>
        <sz val="7"/>
        <rFont val="Arial"/>
      </rPr>
      <t>S200124</t>
    </r>
  </si>
  <si>
    <r>
      <rPr>
        <sz val="7"/>
        <rFont val="Arial"/>
      </rPr>
      <t>IOPES</t>
    </r>
  </si>
  <si>
    <r>
      <rPr>
        <sz val="7"/>
        <rFont val="Arial"/>
      </rPr>
      <t>Muro de alvenaria de blocos cerâmicos 10x20x20cm, c/ pilares a cada 2 m, esp. 10cm e h=2.5m, revestido com chapisco, reboco e pintura acrílica a 2 demãos, incl. pilares, cintas e sapatas, empregando arg. cimento cal e areia</t>
    </r>
  </si>
  <si>
    <r>
      <rPr>
        <sz val="7"/>
        <rFont val="Arial"/>
      </rPr>
      <t>m</t>
    </r>
  </si>
  <si>
    <r>
      <rPr>
        <sz val="7"/>
        <rFont val="Arial"/>
      </rPr>
      <t>1.4.2</t>
    </r>
  </si>
  <si>
    <r>
      <rPr>
        <sz val="7"/>
        <rFont val="Arial"/>
      </rPr>
      <t>00034348</t>
    </r>
  </si>
  <si>
    <r>
      <rPr>
        <sz val="7"/>
        <rFont val="Arial"/>
      </rPr>
      <t>SINAPI</t>
    </r>
  </si>
  <si>
    <r>
      <rPr>
        <sz val="7"/>
        <rFont val="Arial"/>
      </rPr>
      <t>CONCERTINA CLIPADA (DUPLA) EM ACO GALVANIZADO DE ALTA RESISTENCIA, COM ESPIRAL DE 300 MM, D = 2,76 MM</t>
    </r>
  </si>
  <si>
    <r>
      <rPr>
        <sz val="7"/>
        <rFont val="Arial"/>
      </rPr>
      <t>M</t>
    </r>
  </si>
  <si>
    <r>
      <rPr>
        <sz val="7"/>
        <rFont val="Arial"/>
      </rPr>
      <t>1.4.3</t>
    </r>
  </si>
  <si>
    <r>
      <rPr>
        <sz val="7"/>
        <rFont val="Arial"/>
      </rPr>
      <t>S200101</t>
    </r>
  </si>
  <si>
    <r>
      <rPr>
        <sz val="7"/>
        <rFont val="Arial"/>
      </rPr>
      <t>IOPES</t>
    </r>
  </si>
  <si>
    <r>
      <rPr>
        <sz val="7"/>
        <rFont val="Arial"/>
      </rPr>
      <t>Portão c/ tela losangular de arame fio 12 malha 2" revest. em PVC com tubo de ferro galvanizado vertical de 2 1/2" e horizontal de 1"  pintados com esmalte sobre fundo anticorrosivo</t>
    </r>
  </si>
  <si>
    <r>
      <rPr>
        <sz val="7"/>
        <rFont val="Arial"/>
      </rPr>
      <t>m2</t>
    </r>
  </si>
  <si>
    <r>
      <rPr>
        <sz val="7"/>
        <rFont val="Arial"/>
      </rPr>
      <t>1.4.4</t>
    </r>
  </si>
  <si>
    <r>
      <rPr>
        <sz val="7"/>
        <rFont val="Arial"/>
      </rPr>
      <t>S200101</t>
    </r>
  </si>
  <si>
    <r>
      <rPr>
        <sz val="7"/>
        <rFont val="Arial"/>
      </rPr>
      <t>IOPES</t>
    </r>
  </si>
  <si>
    <r>
      <rPr>
        <sz val="7"/>
        <rFont val="Arial"/>
      </rPr>
      <t>Alambrado c/ tela losangular de arame fio 12 malha 2" revest. em PVC com tubo de ferro galvanizado vertical de 2 1/2" e horizontal de 1" incl. portão, pintados com esmalte sobre fundo anticorrosivo</t>
    </r>
  </si>
  <si>
    <r>
      <rPr>
        <sz val="7"/>
        <rFont val="Arial"/>
      </rPr>
      <t>m2</t>
    </r>
  </si>
  <si>
    <r>
      <rPr>
        <sz val="7"/>
        <rFont val="Arial"/>
      </rPr>
      <t>1.4.5</t>
    </r>
  </si>
  <si>
    <r>
      <rPr>
        <sz val="7"/>
        <rFont val="Arial"/>
      </rPr>
      <t>93681</t>
    </r>
  </si>
  <si>
    <r>
      <rPr>
        <sz val="7"/>
        <rFont val="Arial"/>
      </rPr>
      <t>SINAPI</t>
    </r>
  </si>
  <si>
    <r>
      <rPr>
        <sz val="7"/>
        <rFont val="Arial"/>
      </rPr>
      <t>EXECUÇÃO DE PÁTIO/ESTACIONAMENTO EM PISO INTERTRAVADO, COM BLOCO RETANGULAR COLORIDO DE 20 X 10 CM, ESPESSURA 8 CM. AF_12/2015</t>
    </r>
  </si>
  <si>
    <r>
      <rPr>
        <sz val="7"/>
        <rFont val="Arial"/>
      </rPr>
      <t>M2</t>
    </r>
  </si>
  <si>
    <r>
      <rPr>
        <sz val="7"/>
        <rFont val="Arial"/>
      </rPr>
      <t>1.4.6</t>
    </r>
  </si>
  <si>
    <r>
      <rPr>
        <sz val="7"/>
        <rFont val="Arial"/>
      </rPr>
      <t>94333</t>
    </r>
  </si>
  <si>
    <r>
      <rPr>
        <sz val="7"/>
        <rFont val="Arial"/>
      </rPr>
      <t>SINAPI</t>
    </r>
  </si>
  <si>
    <r>
      <rPr>
        <sz val="7"/>
        <rFont val="Arial"/>
      </rPr>
      <t xml:space="preserve">ATERRO MECANIZADO DE VALA COM ESCAVADEIRA HIDRÁULICA </t>
    </r>
  </si>
  <si>
    <r>
      <rPr>
        <sz val="7"/>
        <rFont val="Arial"/>
      </rPr>
      <t>M3</t>
    </r>
  </si>
  <si>
    <r>
      <rPr>
        <sz val="7"/>
        <rFont val="Arial"/>
      </rPr>
      <t>1.4.7</t>
    </r>
  </si>
  <si>
    <r>
      <rPr>
        <sz val="7"/>
        <rFont val="Arial"/>
      </rPr>
      <t>94342</t>
    </r>
  </si>
  <si>
    <r>
      <rPr>
        <sz val="7"/>
        <rFont val="Arial"/>
      </rPr>
      <t>SINAPI</t>
    </r>
  </si>
  <si>
    <r>
      <rPr>
        <sz val="7"/>
        <rFont val="Arial"/>
      </rPr>
      <t>ATERRO MANUAL DE VALAS COM AREIA PARA ATERRO E COMPACTAÇÃO MECANIZADA. AF_05/2016</t>
    </r>
  </si>
  <si>
    <r>
      <rPr>
        <sz val="7"/>
        <rFont val="Arial"/>
      </rPr>
      <t>M3</t>
    </r>
  </si>
  <si>
    <r>
      <rPr>
        <sz val="7"/>
        <rFont val="Arial"/>
      </rPr>
      <t>1.4.8</t>
    </r>
  </si>
  <si>
    <r>
      <rPr>
        <sz val="7"/>
        <rFont val="Arial"/>
      </rPr>
      <t>S030206</t>
    </r>
  </si>
  <si>
    <r>
      <rPr>
        <sz val="7"/>
        <rFont val="Arial"/>
      </rPr>
      <t>IOPES</t>
    </r>
  </si>
  <si>
    <r>
      <rPr>
        <sz val="7"/>
        <rFont val="Arial"/>
      </rPr>
      <t>Aterro manual para regularização do terreno em areia, inclusive adensamento hidráulico e fornecimento do material (máximo de 100m3)</t>
    </r>
  </si>
  <si>
    <r>
      <rPr>
        <sz val="7"/>
        <rFont val="Arial"/>
      </rPr>
      <t>m3</t>
    </r>
  </si>
  <si>
    <r>
      <rPr>
        <sz val="7"/>
        <rFont val="Arial"/>
      </rPr>
      <t>1.4.9</t>
    </r>
  </si>
  <si>
    <r>
      <rPr>
        <sz val="7"/>
        <rFont val="Arial"/>
      </rPr>
      <t>99839</t>
    </r>
  </si>
  <si>
    <r>
      <rPr>
        <sz val="7"/>
        <rFont val="Arial"/>
      </rPr>
      <t>SINAPI</t>
    </r>
  </si>
  <si>
    <r>
      <rPr>
        <sz val="7"/>
        <rFont val="Arial"/>
      </rPr>
      <t>GUARDA-CORPO DE AÇO GALVANIZADO DE 1,10M DE ALTURA, MONTANTES TUBULARES DE 1.1/2? ESPAÇADOS DE 1,20M, TRAVESSA SUPERIOR DE 2?, GRADIL FORMADO POR BARRAS CHATAS EM FERRO DE 32X4,8MM, FIXADO COM CHUMBADOR MECÂNICO. AF_04/2019_P</t>
    </r>
  </si>
  <si>
    <r>
      <rPr>
        <sz val="7"/>
        <rFont val="Arial"/>
      </rPr>
      <t>M</t>
    </r>
  </si>
  <si>
    <r>
      <rPr>
        <sz val="7"/>
        <rFont val="Arial"/>
      </rPr>
      <t>1.4.10</t>
    </r>
  </si>
  <si>
    <r>
      <rPr>
        <sz val="7"/>
        <rFont val="Arial"/>
      </rPr>
      <t>94996</t>
    </r>
  </si>
  <si>
    <r>
      <rPr>
        <sz val="7"/>
        <rFont val="Arial"/>
      </rPr>
      <t>SINAPI</t>
    </r>
  </si>
  <si>
    <r>
      <rPr>
        <sz val="7"/>
        <rFont val="Arial"/>
      </rPr>
      <t>LAJE SOBRE PISO DE RAMPAS, ESCADAS E CALÇADAS</t>
    </r>
  </si>
  <si>
    <r>
      <rPr>
        <sz val="7"/>
        <rFont val="Arial"/>
      </rPr>
      <t>M2</t>
    </r>
  </si>
  <si>
    <r>
      <rPr>
        <sz val="7"/>
        <rFont val="Arial"/>
      </rPr>
      <t>1.4.11</t>
    </r>
  </si>
  <si>
    <r>
      <rPr>
        <sz val="7"/>
        <rFont val="Arial"/>
      </rPr>
      <t>94276</t>
    </r>
  </si>
  <si>
    <r>
      <rPr>
        <sz val="7"/>
        <rFont val="Arial"/>
      </rPr>
      <t>SINAPI</t>
    </r>
  </si>
  <si>
    <r>
      <rPr>
        <sz val="7"/>
        <rFont val="Arial"/>
      </rPr>
      <t>ASSENTAMENTO DE GUIA (MEIO-FIO) EM TRECHO CURVO, CONFECCIONADA EM CONCRETO PRÉ-FABRICADO, DIMENSÕES 100X15X13X20 CM (COMPRIMENTO X BASE INFERIOR X BASE SUPERIOR X ALTURA), PARA URBANIZAÇÃO INTERNA DE EMPREENDIMENTOS. AF_06/2016_P</t>
    </r>
  </si>
  <si>
    <r>
      <rPr>
        <sz val="7"/>
        <rFont val="Arial"/>
      </rPr>
      <t>M</t>
    </r>
  </si>
  <si>
    <r>
      <rPr>
        <sz val="7"/>
        <rFont val="Arial"/>
      </rPr>
      <t>1.4.12</t>
    </r>
  </si>
  <si>
    <r>
      <rPr>
        <sz val="7"/>
        <rFont val="Arial"/>
      </rPr>
      <t>S200253</t>
    </r>
  </si>
  <si>
    <r>
      <rPr>
        <sz val="7"/>
        <rFont val="Arial"/>
      </rPr>
      <t>IOPES</t>
    </r>
  </si>
  <si>
    <r>
      <rPr>
        <sz val="7"/>
        <rFont val="Arial"/>
      </rPr>
      <t>Fornecimento e assentamento de ladrilho hidráulico pastilhado, vermelho, dim. 20x20 cm, esp. 1.5cm, assentado com pasta de cimento colante, exclusive regularização e lastro</t>
    </r>
  </si>
  <si>
    <r>
      <rPr>
        <sz val="7"/>
        <rFont val="Arial"/>
      </rPr>
      <t>m2</t>
    </r>
  </si>
  <si>
    <r>
      <rPr>
        <sz val="7"/>
        <rFont val="Arial"/>
      </rPr>
      <t>1.4.13</t>
    </r>
  </si>
  <si>
    <r>
      <rPr>
        <sz val="7"/>
        <rFont val="Arial"/>
      </rPr>
      <t>S200254</t>
    </r>
  </si>
  <si>
    <r>
      <rPr>
        <sz val="7"/>
        <rFont val="Arial"/>
      </rPr>
      <t>IOPES</t>
    </r>
  </si>
  <si>
    <r>
      <rPr>
        <sz val="7"/>
        <rFont val="Arial"/>
      </rPr>
      <t>Fornecimento e assentamento de ladrilho hidráulico ranhurado, vermelho, dim. 20x20 cm, esp. 1.5cm, assentado com pasta de cimento colante, exclusive regularização e lastro</t>
    </r>
  </si>
  <si>
    <r>
      <rPr>
        <sz val="7"/>
        <rFont val="Arial"/>
      </rPr>
      <t>m2</t>
    </r>
  </si>
  <si>
    <r>
      <rPr>
        <sz val="7"/>
        <rFont val="Arial"/>
      </rPr>
      <t>1.4.14</t>
    </r>
  </si>
  <si>
    <r>
      <rPr>
        <sz val="7"/>
        <rFont val="Arial"/>
      </rPr>
      <t>74194/001</t>
    </r>
  </si>
  <si>
    <r>
      <rPr>
        <sz val="7"/>
        <rFont val="Arial"/>
      </rPr>
      <t>SINAPI</t>
    </r>
  </si>
  <si>
    <r>
      <rPr>
        <sz val="7"/>
        <rFont val="Arial"/>
      </rPr>
      <t>ESCADA TIPO MARINHEIRO EM TUBO ACO GALVANIZADO 1 1/2" 5 DEGRAUS</t>
    </r>
  </si>
  <si>
    <r>
      <rPr>
        <sz val="7"/>
        <rFont val="Arial"/>
      </rPr>
      <t>M</t>
    </r>
  </si>
  <si>
    <r>
      <rPr>
        <b/>
        <sz val="7"/>
        <rFont val="Arial"/>
      </rPr>
      <t>1.5</t>
    </r>
  </si>
  <si>
    <r>
      <rPr>
        <b/>
        <sz val="7"/>
        <rFont val="Arial"/>
      </rPr>
      <t>INCÊNDIO</t>
    </r>
  </si>
  <si>
    <r>
      <rPr>
        <sz val="7"/>
        <rFont val="Arial"/>
      </rPr>
      <t>1.5.1</t>
    </r>
  </si>
  <si>
    <r>
      <rPr>
        <sz val="7"/>
        <rFont val="Arial"/>
      </rPr>
      <t>00037558</t>
    </r>
  </si>
  <si>
    <r>
      <rPr>
        <sz val="7"/>
        <rFont val="Arial"/>
      </rPr>
      <t>SINAPI</t>
    </r>
  </si>
  <si>
    <r>
      <rPr>
        <sz val="7"/>
        <rFont val="Arial"/>
      </rPr>
      <t>PLACA DE SINALIZACAO DE SEGURANCA CONTRA INCENDIO, FOTOLUMINESCENTE, conforme projeto, (SIMBOLOS, CORES E PICTOGRAMAS CONFORME NBR 13434)</t>
    </r>
  </si>
  <si>
    <r>
      <rPr>
        <sz val="7"/>
        <rFont val="Arial"/>
      </rPr>
      <t>UN</t>
    </r>
  </si>
  <si>
    <r>
      <rPr>
        <sz val="7"/>
        <rFont val="Arial"/>
      </rPr>
      <t>1.5.2</t>
    </r>
  </si>
  <si>
    <r>
      <rPr>
        <sz val="7"/>
        <rFont val="Arial"/>
      </rPr>
      <t>72554</t>
    </r>
  </si>
  <si>
    <r>
      <rPr>
        <sz val="7"/>
        <rFont val="Arial"/>
      </rPr>
      <t>SINAPI</t>
    </r>
  </si>
  <si>
    <r>
      <rPr>
        <sz val="7"/>
        <rFont val="Arial"/>
      </rPr>
      <t>EXTINTOR DE CO2 6KG - FORNECIMENTO E INSTALACAO</t>
    </r>
  </si>
  <si>
    <r>
      <rPr>
        <sz val="7"/>
        <rFont val="Arial"/>
      </rPr>
      <t>UN</t>
    </r>
  </si>
  <si>
    <r>
      <rPr>
        <sz val="7"/>
        <rFont val="Arial"/>
      </rPr>
      <t>1.5.3</t>
    </r>
  </si>
  <si>
    <r>
      <rPr>
        <sz val="7"/>
        <rFont val="Arial"/>
      </rPr>
      <t>83635</t>
    </r>
  </si>
  <si>
    <r>
      <rPr>
        <sz val="7"/>
        <rFont val="Arial"/>
      </rPr>
      <t>SINAPI</t>
    </r>
  </si>
  <si>
    <r>
      <rPr>
        <sz val="7"/>
        <rFont val="Arial"/>
      </rPr>
      <t>EXTINTOR INCENDIO TP PO QUIMICO 6KG - FORNECIMENTO E INSTALACAO</t>
    </r>
  </si>
  <si>
    <r>
      <rPr>
        <sz val="7"/>
        <rFont val="Arial"/>
      </rPr>
      <t>UN</t>
    </r>
  </si>
  <si>
    <r>
      <rPr>
        <sz val="7"/>
        <rFont val="Arial"/>
      </rPr>
      <t>1.5.4</t>
    </r>
  </si>
  <si>
    <r>
      <rPr>
        <sz val="7"/>
        <rFont val="Arial"/>
      </rPr>
      <t>CP-4655-S160613</t>
    </r>
  </si>
  <si>
    <r>
      <rPr>
        <sz val="7"/>
        <rFont val="Arial"/>
      </rPr>
      <t>PRÓPRIA</t>
    </r>
  </si>
  <si>
    <r>
      <rPr>
        <sz val="7"/>
        <rFont val="Arial"/>
      </rPr>
      <t>Bloco autônomo de iluminação de emergência 30 LEDS, Bivolt, Autonomia de 6hrs, Potência 2W, Fluxo luminoso 110 lm</t>
    </r>
  </si>
  <si>
    <r>
      <rPr>
        <sz val="7"/>
        <rFont val="Arial"/>
      </rPr>
      <t>und</t>
    </r>
  </si>
  <si>
    <r>
      <rPr>
        <sz val="7"/>
        <rFont val="Arial"/>
      </rPr>
      <t>1.5.5</t>
    </r>
  </si>
  <si>
    <r>
      <rPr>
        <sz val="7"/>
        <rFont val="Arial"/>
      </rPr>
      <t>CP-5631-P.16.000.067033</t>
    </r>
  </si>
  <si>
    <r>
      <rPr>
        <sz val="7"/>
        <rFont val="Arial"/>
      </rPr>
      <t>PRÓPRIA</t>
    </r>
  </si>
  <si>
    <r>
      <rPr>
        <sz val="7"/>
        <rFont val="Arial"/>
      </rPr>
      <t xml:space="preserve">Bloco autônomo p/ iluminação de emergência, c/ faróis de LED 15W temp. cor 5000K, autonomia 3 horas, gab. policarb. term. autoextinguível, prot. UV, res. a impacto, bege, mod. BLL 2400 LED IP66 - Aureonlux ou equivalente </t>
    </r>
  </si>
  <si>
    <r>
      <rPr>
        <sz val="7"/>
        <rFont val="Arial"/>
      </rPr>
      <t>un</t>
    </r>
  </si>
  <si>
    <r>
      <rPr>
        <b/>
        <sz val="7"/>
        <rFont val="Arial"/>
      </rPr>
      <t>1.6</t>
    </r>
  </si>
  <si>
    <r>
      <rPr>
        <b/>
        <sz val="7"/>
        <rFont val="Arial"/>
      </rPr>
      <t>ELÉTRICA</t>
    </r>
  </si>
  <si>
    <r>
      <rPr>
        <b/>
        <sz val="7"/>
        <rFont val="Arial"/>
      </rPr>
      <t>1.6.1</t>
    </r>
  </si>
  <si>
    <r>
      <rPr>
        <b/>
        <sz val="7"/>
        <rFont val="Arial"/>
      </rPr>
      <t>INSTALAÇÕES DE AUTOMAÇÃO E INSTRUMENTAÇÃO</t>
    </r>
  </si>
  <si>
    <r>
      <rPr>
        <sz val="7"/>
        <rFont val="Arial"/>
      </rPr>
      <t>1.6.1.1</t>
    </r>
  </si>
  <si>
    <r>
      <rPr>
        <sz val="7"/>
        <rFont val="Arial"/>
      </rPr>
      <t>COMP-301767</t>
    </r>
  </si>
  <si>
    <r>
      <rPr>
        <sz val="7"/>
        <rFont val="Arial"/>
      </rPr>
      <t>PRÓPRIA</t>
    </r>
  </si>
  <si>
    <r>
      <rPr>
        <sz val="7"/>
        <rFont val="Arial"/>
      </rPr>
      <t>Instalação de Transmissor tipo radar para medição e controle de nível ref: R82 Magnetrol ou similar com Suporte tipo Z para instalação do sensor de nível, dim. 1150x300</t>
    </r>
  </si>
  <si>
    <r>
      <rPr>
        <sz val="7"/>
        <rFont val="Arial"/>
      </rPr>
      <t>un</t>
    </r>
  </si>
  <si>
    <r>
      <rPr>
        <sz val="7"/>
        <rFont val="Arial"/>
      </rPr>
      <t>1.6.1.2</t>
    </r>
  </si>
  <si>
    <r>
      <rPr>
        <sz val="7"/>
        <rFont val="Arial"/>
      </rPr>
      <t>CP-3768</t>
    </r>
  </si>
  <si>
    <r>
      <rPr>
        <sz val="7"/>
        <rFont val="Arial"/>
      </rPr>
      <t>PRÓPRIA</t>
    </r>
  </si>
  <si>
    <r>
      <rPr>
        <sz val="7"/>
        <rFont val="Arial"/>
      </rPr>
      <t>Cabo de instrumentação de 2 pares 1,5mm², com blindagem individual e coletiva, isolação em XLPE</t>
    </r>
  </si>
  <si>
    <r>
      <rPr>
        <sz val="7"/>
        <rFont val="Arial"/>
      </rPr>
      <t>m</t>
    </r>
  </si>
  <si>
    <r>
      <rPr>
        <sz val="7"/>
        <rFont val="Arial"/>
      </rPr>
      <t>1.6.1.3</t>
    </r>
  </si>
  <si>
    <r>
      <rPr>
        <sz val="7"/>
        <rFont val="Arial"/>
      </rPr>
      <t>COMP-001053</t>
    </r>
  </si>
  <si>
    <r>
      <rPr>
        <sz val="7"/>
        <rFont val="Arial"/>
      </rPr>
      <t>PRÓPRIA</t>
    </r>
  </si>
  <si>
    <r>
      <rPr>
        <sz val="7"/>
        <rFont val="Arial"/>
      </rPr>
      <t>Cabo de instrumentação de 2 pares 1,5mm², com shield, isolação em XLPE</t>
    </r>
  </si>
  <si>
    <r>
      <rPr>
        <sz val="7"/>
        <rFont val="Arial"/>
      </rPr>
      <t>m</t>
    </r>
  </si>
  <si>
    <r>
      <rPr>
        <sz val="7"/>
        <rFont val="Arial"/>
      </rPr>
      <t>1.6.1.4</t>
    </r>
  </si>
  <si>
    <r>
      <rPr>
        <sz val="7"/>
        <rFont val="Arial"/>
      </rPr>
      <t>CP-6839-411471</t>
    </r>
  </si>
  <si>
    <r>
      <rPr>
        <sz val="7"/>
        <rFont val="Arial"/>
      </rPr>
      <t>PRÓPRIA</t>
    </r>
  </si>
  <si>
    <r>
      <rPr>
        <sz val="7"/>
        <rFont val="Arial"/>
      </rPr>
      <t>Cabo de par trançado blindado (F/UTP), categoria 6, ou superior, com condutores de cobre rígidos 24 AWG, uso indoor/outdoor ref: Furukawa ou similar (M)</t>
    </r>
  </si>
  <si>
    <r>
      <rPr>
        <sz val="7"/>
        <rFont val="Arial"/>
      </rPr>
      <t>M</t>
    </r>
  </si>
  <si>
    <r>
      <rPr>
        <b/>
        <sz val="7"/>
        <rFont val="Arial"/>
      </rPr>
      <t>1.6.1.5</t>
    </r>
  </si>
  <si>
    <r>
      <rPr>
        <b/>
        <sz val="7"/>
        <rFont val="Arial"/>
      </rPr>
      <t>Calhas e Dutos</t>
    </r>
  </si>
  <si>
    <r>
      <rPr>
        <sz val="7"/>
        <rFont val="Arial"/>
      </rPr>
      <t>1.6.1.5.1</t>
    </r>
  </si>
  <si>
    <r>
      <rPr>
        <sz val="7"/>
        <rFont val="Arial"/>
      </rPr>
      <t>S151127</t>
    </r>
  </si>
  <si>
    <r>
      <rPr>
        <sz val="7"/>
        <rFont val="Arial"/>
      </rPr>
      <t>IOPES</t>
    </r>
  </si>
  <si>
    <r>
      <rPr>
        <sz val="7"/>
        <rFont val="Arial"/>
      </rPr>
      <t>Eletroduto de PVC rígido roscável, diâm. 1" (32mm), inclusive conexões</t>
    </r>
  </si>
  <si>
    <r>
      <rPr>
        <sz val="7"/>
        <rFont val="Arial"/>
      </rPr>
      <t>m</t>
    </r>
  </si>
  <si>
    <r>
      <rPr>
        <sz val="7"/>
        <rFont val="Arial"/>
      </rPr>
      <t>1.6.1.5.2</t>
    </r>
  </si>
  <si>
    <r>
      <rPr>
        <sz val="7"/>
        <rFont val="Arial"/>
      </rPr>
      <t>S151126</t>
    </r>
  </si>
  <si>
    <r>
      <rPr>
        <sz val="7"/>
        <rFont val="Arial"/>
      </rPr>
      <t>IOPES</t>
    </r>
  </si>
  <si>
    <r>
      <rPr>
        <sz val="7"/>
        <rFont val="Arial"/>
      </rPr>
      <t>Eletroduto de PVC rígido roscável, diâm. 3/4" (25mm), inclusive conexões</t>
    </r>
  </si>
  <si>
    <r>
      <rPr>
        <sz val="7"/>
        <rFont val="Arial"/>
      </rPr>
      <t>m</t>
    </r>
  </si>
  <si>
    <r>
      <rPr>
        <sz val="7"/>
        <rFont val="Arial"/>
      </rPr>
      <t>1.6.1.5.3</t>
    </r>
  </si>
  <si>
    <r>
      <rPr>
        <sz val="7"/>
        <rFont val="Arial"/>
      </rPr>
      <t>S151137</t>
    </r>
  </si>
  <si>
    <r>
      <rPr>
        <sz val="7"/>
        <rFont val="Arial"/>
      </rPr>
      <t>IOPES</t>
    </r>
  </si>
  <si>
    <r>
      <rPr>
        <sz val="7"/>
        <rFont val="Arial"/>
      </rPr>
      <t>Eletroduto PEAD, cor preta, diam. 1.1/2", marca ref. Kanaflex ou equivalente</t>
    </r>
  </si>
  <si>
    <r>
      <rPr>
        <sz val="7"/>
        <rFont val="Arial"/>
      </rPr>
      <t>m</t>
    </r>
  </si>
  <si>
    <r>
      <rPr>
        <sz val="7"/>
        <rFont val="Arial"/>
      </rPr>
      <t>1.6.1.5.4</t>
    </r>
  </si>
  <si>
    <r>
      <rPr>
        <sz val="7"/>
        <rFont val="Arial"/>
      </rPr>
      <t>S150702</t>
    </r>
  </si>
  <si>
    <r>
      <rPr>
        <sz val="7"/>
        <rFont val="Arial"/>
      </rPr>
      <t>IOPES</t>
    </r>
  </si>
  <si>
    <r>
      <rPr>
        <sz val="7"/>
        <rFont val="Arial"/>
      </rPr>
      <t>Envelopamento de concreto simples com consumo mínimo de cimento de 250kg/m3, inclusive escavação para profundidade mínima do eletroduto de 50 cm, de 25 x 30 cm, para 2 eletrodutos</t>
    </r>
  </si>
  <si>
    <r>
      <rPr>
        <sz val="7"/>
        <rFont val="Arial"/>
      </rPr>
      <t>m</t>
    </r>
  </si>
  <si>
    <r>
      <rPr>
        <b/>
        <sz val="7"/>
        <rFont val="Arial"/>
      </rPr>
      <t>1.6.1.6</t>
    </r>
  </si>
  <si>
    <r>
      <rPr>
        <b/>
        <sz val="7"/>
        <rFont val="Arial"/>
      </rPr>
      <t>CAIXAS DE PASSAGEM</t>
    </r>
  </si>
  <si>
    <r>
      <rPr>
        <sz val="7"/>
        <rFont val="Arial"/>
      </rPr>
      <t>1.6.1.6.1</t>
    </r>
  </si>
  <si>
    <r>
      <rPr>
        <sz val="7"/>
        <rFont val="Arial"/>
      </rPr>
      <t>S150614</t>
    </r>
  </si>
  <si>
    <r>
      <rPr>
        <sz val="7"/>
        <rFont val="Arial"/>
      </rPr>
      <t>IOPES</t>
    </r>
  </si>
  <si>
    <r>
      <rPr>
        <sz val="7"/>
        <rFont val="Arial"/>
      </rPr>
      <t>Caixa de passagem de alvenaria de blocos de concreto 9x19x39cm, dimensões de 30x30x50cm, com revestimento interno em chapisco e reboco, tampa de concreto esp.5cm e lastro de brita 5 cm</t>
    </r>
  </si>
  <si>
    <r>
      <rPr>
        <sz val="7"/>
        <rFont val="Arial"/>
      </rPr>
      <t>und</t>
    </r>
  </si>
  <si>
    <r>
      <rPr>
        <sz val="7"/>
        <rFont val="Arial"/>
      </rPr>
      <t>1.6.1.6.2</t>
    </r>
  </si>
  <si>
    <r>
      <rPr>
        <sz val="7"/>
        <rFont val="Arial"/>
      </rPr>
      <t>91943</t>
    </r>
  </si>
  <si>
    <r>
      <rPr>
        <sz val="7"/>
        <rFont val="Arial"/>
      </rPr>
      <t>SINAPI</t>
    </r>
  </si>
  <si>
    <r>
      <rPr>
        <sz val="7"/>
        <rFont val="Arial"/>
      </rPr>
      <t>CAIXA RETANGULAR 4" X 4" MÉDIA (1,30 M DO PISO), PVC, INSTALADA EM PAREDE - FORNECIMENTO E INSTALAÇÃO. AF_12/2015</t>
    </r>
  </si>
  <si>
    <r>
      <rPr>
        <sz val="7"/>
        <rFont val="Arial"/>
      </rPr>
      <t>UN</t>
    </r>
  </si>
  <si>
    <r>
      <rPr>
        <sz val="7"/>
        <rFont val="Arial"/>
      </rPr>
      <t>1.6.1.6.3</t>
    </r>
  </si>
  <si>
    <r>
      <rPr>
        <sz val="7"/>
        <rFont val="Arial"/>
      </rPr>
      <t>91940</t>
    </r>
  </si>
  <si>
    <r>
      <rPr>
        <sz val="7"/>
        <rFont val="Arial"/>
      </rPr>
      <t>SINAPI</t>
    </r>
  </si>
  <si>
    <r>
      <rPr>
        <sz val="7"/>
        <rFont val="Arial"/>
      </rPr>
      <t>CAIXA RETANGULAR 4" X 2" MÉDIA (1,30 M DO PISO), PVC, INSTALADA EM PAREDE - FORNECIMENTO E INSTALAÇÃO. AF_12/2015</t>
    </r>
  </si>
  <si>
    <r>
      <rPr>
        <sz val="7"/>
        <rFont val="Arial"/>
      </rPr>
      <t>UN</t>
    </r>
  </si>
  <si>
    <r>
      <rPr>
        <b/>
        <sz val="7"/>
        <rFont val="Arial"/>
      </rPr>
      <t>1.6.2</t>
    </r>
  </si>
  <si>
    <r>
      <rPr>
        <b/>
        <sz val="7"/>
        <rFont val="Arial"/>
      </rPr>
      <t>INSTALAÇÕES ELÉTRICAS</t>
    </r>
  </si>
  <si>
    <r>
      <rPr>
        <b/>
        <sz val="7"/>
        <rFont val="Arial"/>
      </rPr>
      <t>1.6.2.1</t>
    </r>
  </si>
  <si>
    <r>
      <rPr>
        <b/>
        <sz val="7"/>
        <rFont val="Arial"/>
      </rPr>
      <t>EQUIPAMENTOS (BDI = 14,02%)</t>
    </r>
  </si>
  <si>
    <r>
      <rPr>
        <sz val="7"/>
        <rFont val="Arial"/>
      </rPr>
      <t>1.6.2.1.1</t>
    </r>
  </si>
  <si>
    <r>
      <rPr>
        <sz val="7"/>
        <rFont val="Arial"/>
      </rPr>
      <t>CP-9113-INS-574054</t>
    </r>
  </si>
  <si>
    <r>
      <rPr>
        <sz val="7"/>
        <rFont val="Arial"/>
      </rPr>
      <t>PRÓPRIA</t>
    </r>
  </si>
  <si>
    <r>
      <rPr>
        <sz val="7"/>
        <rFont val="Arial"/>
      </rPr>
      <t>Fornecimento de Sistema de distribuição de energia elétrica em média e baixa tensão da Subestação pré-fabricada em estrutura metálica modular e transportável (Eletrocentro)(Frete incluso) (Entregue operando e programado) GAIVOTAS - BDI = 14,02</t>
    </r>
  </si>
  <si>
    <r>
      <rPr>
        <sz val="7"/>
        <rFont val="Arial"/>
      </rPr>
      <t>unid</t>
    </r>
  </si>
  <si>
    <r>
      <rPr>
        <b/>
        <sz val="7"/>
        <rFont val="Arial"/>
      </rPr>
      <t>1.6.2.2</t>
    </r>
  </si>
  <si>
    <r>
      <rPr>
        <b/>
        <sz val="7"/>
        <rFont val="Arial"/>
      </rPr>
      <t>INSTALAÇÃO DE EQUIPAMENTOS</t>
    </r>
  </si>
  <si>
    <r>
      <rPr>
        <sz val="7"/>
        <rFont val="Arial"/>
      </rPr>
      <t>1.6.2.2.1</t>
    </r>
  </si>
  <si>
    <r>
      <rPr>
        <sz val="7"/>
        <rFont val="Arial"/>
      </rPr>
      <t>COMP-573673</t>
    </r>
  </si>
  <si>
    <r>
      <rPr>
        <sz val="7"/>
        <rFont val="Arial"/>
      </rPr>
      <t>PRÓPRIA</t>
    </r>
  </si>
  <si>
    <r>
      <rPr>
        <sz val="7"/>
        <rFont val="Arial"/>
      </rPr>
      <t>Instalação de Sistema de distribuição de energia elétrica em média e baixa tensão da Subestação pré-fabricada em estrutura metálica modular e transportável (Eletrocentro)</t>
    </r>
  </si>
  <si>
    <r>
      <rPr>
        <sz val="7"/>
        <rFont val="Arial"/>
      </rPr>
      <t>un</t>
    </r>
  </si>
  <si>
    <r>
      <rPr>
        <b/>
        <sz val="7"/>
        <rFont val="Arial"/>
      </rPr>
      <t>1.6.2.3</t>
    </r>
  </si>
  <si>
    <r>
      <rPr>
        <b/>
        <sz val="7"/>
        <rFont val="Arial"/>
      </rPr>
      <t>Fios e cabos</t>
    </r>
  </si>
  <si>
    <r>
      <rPr>
        <sz val="7"/>
        <rFont val="Arial"/>
      </rPr>
      <t>1.6.2.3.1</t>
    </r>
  </si>
  <si>
    <r>
      <rPr>
        <sz val="7"/>
        <rFont val="Arial"/>
      </rPr>
      <t>CP-7622-91929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</si>
  <si>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</si>
  <si>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4,0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</si>
  <si>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</si>
  <si>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1.6.2.3.2</t>
    </r>
  </si>
  <si>
    <r>
      <rPr>
        <sz val="7"/>
        <rFont val="Arial"/>
      </rPr>
      <t>CP-7622-91929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</si>
  <si>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</si>
  <si>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4,0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</si>
  <si>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</si>
  <si>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1.6.2.3.3</t>
    </r>
  </si>
  <si>
    <r>
      <rPr>
        <sz val="7"/>
        <rFont val="Arial"/>
      </rPr>
      <t>CP-7622-91929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</si>
  <si>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</si>
  <si>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4,0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</si>
  <si>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</si>
  <si>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1.6.2.3.4</t>
    </r>
  </si>
  <si>
    <r>
      <rPr>
        <sz val="7"/>
        <rFont val="Arial"/>
      </rPr>
      <t>CP-2809-92982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</si>
  <si>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</si>
  <si>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16,0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</si>
  <si>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</si>
  <si>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1.6.2.3.5</t>
    </r>
  </si>
  <si>
    <r>
      <rPr>
        <sz val="7"/>
        <rFont val="Arial"/>
      </rPr>
      <t>CP-2809-92982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</si>
  <si>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</si>
  <si>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16,0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</si>
  <si>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</si>
  <si>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1.6.2.3.6</t>
    </r>
  </si>
  <si>
    <r>
      <rPr>
        <sz val="7"/>
        <rFont val="Arial"/>
      </rPr>
      <t>CP-2809-92982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</si>
  <si>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</si>
  <si>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16,0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</si>
  <si>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</si>
  <si>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1.6.2.3.7</t>
    </r>
  </si>
  <si>
    <r>
      <rPr>
        <sz val="7"/>
        <rFont val="Arial"/>
      </rPr>
      <t>CP-4532-COMP-008098</t>
    </r>
  </si>
  <si>
    <r>
      <rPr>
        <sz val="7"/>
        <rFont val="Arial"/>
      </rPr>
      <t>PRÓPRIA</t>
    </r>
  </si>
  <si>
    <r>
      <rPr>
        <sz val="7"/>
        <rFont val="Arial"/>
      </rPr>
      <t xml:space="preserve">Fornecimento e instalação de Cabo de cobre flexível múltiplo, blindado, EPR 1KV, com 3 cabos de 150mm² para ligação do motor </t>
    </r>
  </si>
  <si>
    <r>
      <rPr>
        <sz val="7"/>
        <rFont val="Arial"/>
      </rPr>
      <t>M</t>
    </r>
  </si>
  <si>
    <r>
      <rPr>
        <sz val="7"/>
        <rFont val="Arial"/>
      </rPr>
      <t>1.6.2.3.8</t>
    </r>
  </si>
  <si>
    <r>
      <rPr>
        <sz val="7"/>
        <rFont val="Arial"/>
      </rPr>
      <t>COMP-00001575</t>
    </r>
  </si>
  <si>
    <r>
      <rPr>
        <sz val="7"/>
        <rFont val="Arial"/>
      </rPr>
      <t>PRÓPRIA</t>
    </r>
  </si>
  <si>
    <r>
      <rPr>
        <sz val="7"/>
        <rFont val="Arial"/>
      </rPr>
      <t>TERMINAL A COMPRESSAO EM COBRE ESTANHADO PARA CABO 16 MM2, 1 FURO E 1 COMPRESSAO, PARA PARAFUSO DE FIXACAO M6</t>
    </r>
  </si>
  <si>
    <r>
      <rPr>
        <sz val="7"/>
        <rFont val="Arial"/>
      </rPr>
      <t>UN</t>
    </r>
  </si>
  <si>
    <r>
      <rPr>
        <sz val="7"/>
        <rFont val="Arial"/>
      </rPr>
      <t>1.6.2.3.9</t>
    </r>
  </si>
  <si>
    <r>
      <rPr>
        <sz val="7"/>
        <rFont val="Arial"/>
      </rPr>
      <t>COMP-00001546</t>
    </r>
  </si>
  <si>
    <r>
      <rPr>
        <sz val="7"/>
        <rFont val="Arial"/>
      </rPr>
      <t>PRÓPRIA</t>
    </r>
  </si>
  <si>
    <r>
      <rPr>
        <sz val="7"/>
        <rFont val="Arial"/>
      </rPr>
      <t>TERMINAL METALICO A PRESSAO PARA 1 CABO DE 95 A 120 MM2, COM 2 FUROS PARA FIXACAO</t>
    </r>
  </si>
  <si>
    <r>
      <rPr>
        <sz val="7"/>
        <rFont val="Arial"/>
      </rPr>
      <t>UN</t>
    </r>
  </si>
  <si>
    <r>
      <rPr>
        <sz val="7"/>
        <rFont val="Arial"/>
      </rPr>
      <t>1.6.2.3.10</t>
    </r>
  </si>
  <si>
    <r>
      <rPr>
        <sz val="7"/>
        <rFont val="Arial"/>
      </rPr>
      <t>COMP-00001547</t>
    </r>
  </si>
  <si>
    <r>
      <rPr>
        <sz val="7"/>
        <rFont val="Arial"/>
      </rPr>
      <t>PRÓPRIA</t>
    </r>
  </si>
  <si>
    <r>
      <rPr>
        <sz val="7"/>
        <rFont val="Arial"/>
      </rPr>
      <t>TERMINAL METALICO A PRESSAO PARA 1 CABO DE 150 A 185 MM2, COM 2 FUROS PARA FIXACAO</t>
    </r>
  </si>
  <si>
    <r>
      <rPr>
        <sz val="7"/>
        <rFont val="Arial"/>
      </rPr>
      <t>UN</t>
    </r>
  </si>
  <si>
    <r>
      <rPr>
        <sz val="7"/>
        <rFont val="Arial"/>
      </rPr>
      <t>1.6.2.3.11</t>
    </r>
  </si>
  <si>
    <r>
      <rPr>
        <sz val="7"/>
        <rFont val="Arial"/>
      </rPr>
      <t>S151434</t>
    </r>
  </si>
  <si>
    <r>
      <rPr>
        <sz val="7"/>
        <rFont val="Arial"/>
      </rPr>
      <t>IOPES</t>
    </r>
  </si>
  <si>
    <r>
      <rPr>
        <sz val="7"/>
        <rFont val="Arial"/>
      </rPr>
      <t>Cabo de cobre termoplástico, com isolamento para 15KV, seção de 35,0mm2</t>
    </r>
  </si>
  <si>
    <r>
      <rPr>
        <sz val="7"/>
        <rFont val="Arial"/>
      </rPr>
      <t>m</t>
    </r>
  </si>
  <si>
    <r>
      <rPr>
        <sz val="7"/>
        <rFont val="Arial"/>
      </rPr>
      <t>1.6.2.3.12</t>
    </r>
  </si>
  <si>
    <r>
      <rPr>
        <sz val="7"/>
        <rFont val="Arial"/>
      </rPr>
      <t>11424</t>
    </r>
  </si>
  <si>
    <r>
      <rPr>
        <sz val="7"/>
        <rFont val="Arial"/>
      </rPr>
      <t>DER-ES</t>
    </r>
  </si>
  <si>
    <r>
      <rPr>
        <sz val="7"/>
        <rFont val="Arial"/>
      </rPr>
      <t>Cabo de cobre com isolamento para 1000V (1KV), seção 25,0 mm2</t>
    </r>
  </si>
  <si>
    <r>
      <rPr>
        <sz val="7"/>
        <rFont val="Arial"/>
      </rPr>
      <t>M</t>
    </r>
  </si>
  <si>
    <r>
      <rPr>
        <b/>
        <sz val="7"/>
        <rFont val="Arial"/>
      </rPr>
      <t>1.6.2.4</t>
    </r>
  </si>
  <si>
    <r>
      <rPr>
        <b/>
        <sz val="7"/>
        <rFont val="Arial"/>
      </rPr>
      <t>CALHAS E DUTOS</t>
    </r>
  </si>
  <si>
    <r>
      <rPr>
        <sz val="7"/>
        <rFont val="Arial"/>
      </rPr>
      <t>1.6.2.4.1</t>
    </r>
  </si>
  <si>
    <r>
      <rPr>
        <sz val="7"/>
        <rFont val="Arial"/>
      </rPr>
      <t>S151127</t>
    </r>
  </si>
  <si>
    <r>
      <rPr>
        <sz val="7"/>
        <rFont val="Arial"/>
      </rPr>
      <t>IOPES</t>
    </r>
  </si>
  <si>
    <r>
      <rPr>
        <sz val="7"/>
        <rFont val="Arial"/>
      </rPr>
      <t>Eletroduto de PVC rígido roscável, diâm. 1" (32mm), inclusive conexões</t>
    </r>
  </si>
  <si>
    <r>
      <rPr>
        <sz val="7"/>
        <rFont val="Arial"/>
      </rPr>
      <t>m</t>
    </r>
  </si>
  <si>
    <r>
      <rPr>
        <sz val="7"/>
        <rFont val="Arial"/>
      </rPr>
      <t>1.6.2.4.2</t>
    </r>
  </si>
  <si>
    <r>
      <rPr>
        <sz val="7"/>
        <rFont val="Arial"/>
      </rPr>
      <t>S151137</t>
    </r>
  </si>
  <si>
    <r>
      <rPr>
        <sz val="7"/>
        <rFont val="Arial"/>
      </rPr>
      <t>IOPES</t>
    </r>
  </si>
  <si>
    <r>
      <rPr>
        <sz val="7"/>
        <rFont val="Arial"/>
      </rPr>
      <t>Eletroduto PEAD, cor preta, diam. 1.1/2", marca ref. Kanaflex ou equivalente</t>
    </r>
  </si>
  <si>
    <r>
      <rPr>
        <sz val="7"/>
        <rFont val="Arial"/>
      </rPr>
      <t>m</t>
    </r>
  </si>
  <si>
    <r>
      <rPr>
        <sz val="7"/>
        <rFont val="Arial"/>
      </rPr>
      <t>1.6.2.4.3</t>
    </r>
  </si>
  <si>
    <r>
      <rPr>
        <sz val="7"/>
        <rFont val="Arial"/>
      </rPr>
      <t>S151142</t>
    </r>
  </si>
  <si>
    <r>
      <rPr>
        <sz val="7"/>
        <rFont val="Arial"/>
      </rPr>
      <t>IOPES</t>
    </r>
  </si>
  <si>
    <r>
      <rPr>
        <sz val="7"/>
        <rFont val="Arial"/>
      </rPr>
      <t>Eletroduto PEAD, cor preta, diam. 6", marca ref. Kanaflex ou equivalente</t>
    </r>
  </si>
  <si>
    <r>
      <rPr>
        <sz val="7"/>
        <rFont val="Arial"/>
      </rPr>
      <t>m</t>
    </r>
  </si>
  <si>
    <r>
      <rPr>
        <sz val="7"/>
        <rFont val="Arial"/>
      </rPr>
      <t>1.6.2.4.4</t>
    </r>
  </si>
  <si>
    <r>
      <rPr>
        <sz val="7"/>
        <rFont val="Arial"/>
      </rPr>
      <t>S151132</t>
    </r>
  </si>
  <si>
    <r>
      <rPr>
        <sz val="7"/>
        <rFont val="Arial"/>
      </rPr>
      <t>IOPES</t>
    </r>
  </si>
  <si>
    <r>
      <rPr>
        <sz val="7"/>
        <rFont val="Arial"/>
      </rPr>
      <t>Eletroduto flexível corrugado 3/4" , marca de referência TIGRE</t>
    </r>
  </si>
  <si>
    <r>
      <rPr>
        <sz val="7"/>
        <rFont val="Arial"/>
      </rPr>
      <t>m</t>
    </r>
  </si>
  <si>
    <r>
      <rPr>
        <sz val="7"/>
        <rFont val="Arial"/>
      </rPr>
      <t>1.6.2.4.5</t>
    </r>
  </si>
  <si>
    <r>
      <rPr>
        <sz val="7"/>
        <rFont val="Arial"/>
      </rPr>
      <t>S151129</t>
    </r>
  </si>
  <si>
    <r>
      <rPr>
        <sz val="7"/>
        <rFont val="Arial"/>
      </rPr>
      <t>IOPES</t>
    </r>
  </si>
  <si>
    <r>
      <rPr>
        <sz val="7"/>
        <rFont val="Arial"/>
      </rPr>
      <t>Eletroduto de PVC rígido roscável, diâm. 1 1/2" (50mm), inclusive conexões</t>
    </r>
  </si>
  <si>
    <r>
      <rPr>
        <sz val="7"/>
        <rFont val="Arial"/>
      </rPr>
      <t>m</t>
    </r>
  </si>
  <si>
    <r>
      <rPr>
        <sz val="7"/>
        <rFont val="Arial"/>
      </rPr>
      <t>1.6.2.4.6</t>
    </r>
  </si>
  <si>
    <r>
      <rPr>
        <sz val="7"/>
        <rFont val="Arial"/>
      </rPr>
      <t>S150836</t>
    </r>
  </si>
  <si>
    <r>
      <rPr>
        <sz val="7"/>
        <rFont val="Arial"/>
      </rPr>
      <t>IOPES</t>
    </r>
  </si>
  <si>
    <r>
      <rPr>
        <sz val="7"/>
        <rFont val="Arial"/>
      </rPr>
      <t>Eletrocalha perfurada em chapa de aço galvanizado nº16, 200x100mm, sem tampa</t>
    </r>
  </si>
  <si>
    <r>
      <rPr>
        <sz val="7"/>
        <rFont val="Arial"/>
      </rPr>
      <t>m</t>
    </r>
  </si>
  <si>
    <r>
      <rPr>
        <sz val="7"/>
        <rFont val="Arial"/>
      </rPr>
      <t>1.6.2.4.7</t>
    </r>
  </si>
  <si>
    <r>
      <rPr>
        <sz val="7"/>
        <rFont val="Arial"/>
      </rPr>
      <t>S150861</t>
    </r>
  </si>
  <si>
    <r>
      <rPr>
        <sz val="7"/>
        <rFont val="Arial"/>
      </rPr>
      <t>IOPES</t>
    </r>
  </si>
  <si>
    <r>
      <rPr>
        <sz val="7"/>
        <rFont val="Arial"/>
      </rPr>
      <t>Tampa de encaixe para eletrocalha em chapa de aço galvanizada 18, dim. 200mm</t>
    </r>
  </si>
  <si>
    <r>
      <rPr>
        <sz val="7"/>
        <rFont val="Arial"/>
      </rPr>
      <t>und</t>
    </r>
  </si>
  <si>
    <r>
      <rPr>
        <sz val="7"/>
        <rFont val="Arial"/>
      </rPr>
      <t>1.6.2.4.8</t>
    </r>
  </si>
  <si>
    <r>
      <rPr>
        <sz val="7"/>
        <rFont val="Arial"/>
      </rPr>
      <t>S150704</t>
    </r>
  </si>
  <si>
    <r>
      <rPr>
        <sz val="7"/>
        <rFont val="Arial"/>
      </rPr>
      <t>IOPES</t>
    </r>
  </si>
  <si>
    <r>
      <rPr>
        <sz val="7"/>
        <rFont val="Arial"/>
      </rPr>
      <t>Envelopamento de concreto simples com consumo mínimo de cimento de 250kg/m3, inclusive escavação para profundidade mínima do eletroduto de 50cm, de 45 x 45 cm, para 6 eletrodutos</t>
    </r>
  </si>
  <si>
    <r>
      <rPr>
        <sz val="7"/>
        <rFont val="Arial"/>
      </rPr>
      <t>m</t>
    </r>
  </si>
  <si>
    <r>
      <rPr>
        <sz val="7"/>
        <rFont val="Arial"/>
      </rPr>
      <t>1.6.2.4.9</t>
    </r>
  </si>
  <si>
    <r>
      <rPr>
        <sz val="7"/>
        <rFont val="Arial"/>
      </rPr>
      <t>S150702</t>
    </r>
  </si>
  <si>
    <r>
      <rPr>
        <sz val="7"/>
        <rFont val="Arial"/>
      </rPr>
      <t>IOPES</t>
    </r>
  </si>
  <si>
    <r>
      <rPr>
        <sz val="7"/>
        <rFont val="Arial"/>
      </rPr>
      <t>Envelopamento de concreto simples com consumo mínimo de cimento de 250kg/m3, inclusive escavação para profundidade mínima do eletroduto de 50 cm, de 25 x 30 cm, para 2 eletrodutos</t>
    </r>
  </si>
  <si>
    <r>
      <rPr>
        <sz val="7"/>
        <rFont val="Arial"/>
      </rPr>
      <t>m</t>
    </r>
  </si>
  <si>
    <r>
      <rPr>
        <b/>
        <sz val="7"/>
        <rFont val="Arial"/>
      </rPr>
      <t>1.6.2.5</t>
    </r>
  </si>
  <si>
    <r>
      <rPr>
        <b/>
        <sz val="7"/>
        <rFont val="Arial"/>
      </rPr>
      <t>EQUIPAMENTOS PARA ILUMINAÇÃO</t>
    </r>
  </si>
  <si>
    <r>
      <rPr>
        <sz val="7"/>
        <rFont val="Arial"/>
      </rPr>
      <t>1.6.2.5.1</t>
    </r>
  </si>
  <si>
    <r>
      <rPr>
        <sz val="7"/>
        <rFont val="Arial"/>
      </rPr>
      <t>CP-1255-100623</t>
    </r>
  </si>
  <si>
    <r>
      <rPr>
        <sz val="7"/>
        <rFont val="Arial"/>
      </rPr>
      <t>PRÓPRIA</t>
    </r>
  </si>
  <si>
    <r>
      <rPr>
        <sz val="7"/>
        <rFont val="Arial"/>
      </rPr>
      <t>Poste telecônico reto, em aço galvanizado, com flange / flangeado na base, com chumbadores e demais peças para fixação, pintura branca eletrostática a quente em poliéster, 9000 mm. ref: Induspar ou similar</t>
    </r>
  </si>
  <si>
    <r>
      <rPr>
        <sz val="7"/>
        <rFont val="Arial"/>
      </rPr>
      <t>UN</t>
    </r>
  </si>
  <si>
    <r>
      <rPr>
        <sz val="7"/>
        <rFont val="Arial"/>
      </rPr>
      <t>1.6.2.5.2</t>
    </r>
  </si>
  <si>
    <r>
      <rPr>
        <sz val="7"/>
        <rFont val="Arial"/>
      </rPr>
      <t>CP-2335-C4810</t>
    </r>
  </si>
  <si>
    <r>
      <rPr>
        <sz val="7"/>
        <rFont val="Arial"/>
      </rPr>
      <t>PRÓPRIA</t>
    </r>
  </si>
  <si>
    <r>
      <rPr>
        <sz val="7"/>
        <rFont val="Arial"/>
      </rPr>
      <t>Refletor em LED IP 66, 150W, 20.000 lúmens</t>
    </r>
  </si>
  <si>
    <r>
      <rPr>
        <sz val="7"/>
        <rFont val="Arial"/>
      </rPr>
      <t>UN</t>
    </r>
  </si>
  <si>
    <r>
      <rPr>
        <sz val="7"/>
        <rFont val="Arial"/>
      </rPr>
      <t>1.6.2.5.3</t>
    </r>
  </si>
  <si>
    <r>
      <rPr>
        <sz val="7"/>
        <rFont val="Arial"/>
      </rPr>
      <t>CP-2871-ED-49144</t>
    </r>
  </si>
  <si>
    <r>
      <rPr>
        <sz val="7"/>
        <rFont val="Arial"/>
      </rPr>
      <t>PRÓPRIA</t>
    </r>
  </si>
  <si>
    <r>
      <rPr>
        <sz val="7"/>
        <rFont val="Arial"/>
      </rPr>
      <t xml:space="preserve">Cruzeta para fixação de 3 projetores, 1400mm, com fixadores, parafusos e demais conexões para poste telecônico </t>
    </r>
  </si>
  <si>
    <r>
      <rPr>
        <sz val="7"/>
        <rFont val="Arial"/>
      </rPr>
      <t>U</t>
    </r>
  </si>
  <si>
    <r>
      <rPr>
        <sz val="7"/>
        <rFont val="Arial"/>
      </rPr>
      <t>1.6.2.5.4</t>
    </r>
  </si>
  <si>
    <r>
      <rPr>
        <sz val="7"/>
        <rFont val="Arial"/>
      </rPr>
      <t>CP-1660-C4371</t>
    </r>
  </si>
  <si>
    <r>
      <rPr>
        <sz val="7"/>
        <rFont val="Arial"/>
      </rPr>
      <t>PRÓPRIA</t>
    </r>
  </si>
  <si>
    <r>
      <rPr>
        <sz val="7"/>
        <rFont val="Arial"/>
      </rPr>
      <t xml:space="preserve">Arandela blindada, uso externo, 45°, IP 65, soquete E27 </t>
    </r>
  </si>
  <si>
    <r>
      <rPr>
        <sz val="7"/>
        <rFont val="Arial"/>
      </rPr>
      <t>UN</t>
    </r>
  </si>
  <si>
    <r>
      <rPr>
        <sz val="7"/>
        <rFont val="Arial"/>
      </rPr>
      <t>1.6.2.5.5</t>
    </r>
  </si>
  <si>
    <r>
      <rPr>
        <sz val="7"/>
        <rFont val="Arial"/>
      </rPr>
      <t>CP-7330-ED-13344</t>
    </r>
  </si>
  <si>
    <r>
      <rPr>
        <sz val="7"/>
        <rFont val="Arial"/>
      </rPr>
      <t>PRÓPRIA</t>
    </r>
  </si>
  <si>
    <r>
      <rPr>
        <sz val="7"/>
        <rFont val="Arial"/>
      </rPr>
      <t>Lampada LED 23 W, 3000 lumens, E27</t>
    </r>
  </si>
  <si>
    <r>
      <rPr>
        <sz val="7"/>
        <rFont val="Arial"/>
      </rPr>
      <t>un</t>
    </r>
  </si>
  <si>
    <r>
      <rPr>
        <b/>
        <sz val="7"/>
        <rFont val="Arial"/>
      </rPr>
      <t>1.6.2.6</t>
    </r>
  </si>
  <si>
    <r>
      <rPr>
        <b/>
        <sz val="7"/>
        <rFont val="Arial"/>
      </rPr>
      <t>CAIXAS DE PASSAGEM</t>
    </r>
  </si>
  <si>
    <r>
      <rPr>
        <sz val="7"/>
        <rFont val="Arial"/>
      </rPr>
      <t>1.6.2.6.1</t>
    </r>
  </si>
  <si>
    <r>
      <rPr>
        <sz val="7"/>
        <rFont val="Arial"/>
      </rPr>
      <t>S150634</t>
    </r>
  </si>
  <si>
    <r>
      <rPr>
        <sz val="7"/>
        <rFont val="Arial"/>
      </rPr>
      <t>IOPES</t>
    </r>
  </si>
  <si>
    <r>
      <rPr>
        <sz val="7"/>
        <rFont val="Arial"/>
      </rPr>
      <t>Caixa de passagem 300x300x120mm, chapa 18, com tampa parafusada</t>
    </r>
  </si>
  <si>
    <r>
      <rPr>
        <sz val="7"/>
        <rFont val="Arial"/>
      </rPr>
      <t>und</t>
    </r>
  </si>
  <si>
    <r>
      <rPr>
        <sz val="7"/>
        <rFont val="Arial"/>
      </rPr>
      <t>1.6.2.6.2</t>
    </r>
  </si>
  <si>
    <r>
      <rPr>
        <sz val="7"/>
        <rFont val="Arial"/>
      </rPr>
      <t>S150614</t>
    </r>
  </si>
  <si>
    <r>
      <rPr>
        <sz val="7"/>
        <rFont val="Arial"/>
      </rPr>
      <t>IOPES</t>
    </r>
  </si>
  <si>
    <r>
      <rPr>
        <sz val="7"/>
        <rFont val="Arial"/>
      </rPr>
      <t>Caixa de passagem de alvenaria de blocos de concreto 9x19x39cm, dimensões de 30x30x50cm, com revestimento interno em chapisco e reboco, tampa de concreto esp.5cm e lastro de brita 5 cm</t>
    </r>
  </si>
  <si>
    <r>
      <rPr>
        <sz val="7"/>
        <rFont val="Arial"/>
      </rPr>
      <t>und</t>
    </r>
  </si>
  <si>
    <r>
      <rPr>
        <sz val="7"/>
        <rFont val="Arial"/>
      </rPr>
      <t>1.6.2.6.3</t>
    </r>
  </si>
  <si>
    <r>
      <rPr>
        <sz val="7"/>
        <rFont val="Arial"/>
      </rPr>
      <t>S151002</t>
    </r>
  </si>
  <si>
    <r>
      <rPr>
        <sz val="7"/>
        <rFont val="Arial"/>
      </rPr>
      <t>IOPES</t>
    </r>
  </si>
  <si>
    <r>
      <rPr>
        <sz val="7"/>
        <rFont val="Arial"/>
      </rPr>
      <t>Caixa de passagem de alvenaria de blocos cerâmicos 10 furos 10x20x20cm dimensões de 50x50x50cm, com revestimento interno em chapisco e reboco, tampa de concreto esp.5cm e lastro de brita 5 cm</t>
    </r>
  </si>
  <si>
    <r>
      <rPr>
        <sz val="7"/>
        <rFont val="Arial"/>
      </rPr>
      <t>und</t>
    </r>
  </si>
  <si>
    <r>
      <rPr>
        <sz val="7"/>
        <rFont val="Arial"/>
      </rPr>
      <t>1.6.2.6.4</t>
    </r>
  </si>
  <si>
    <r>
      <rPr>
        <sz val="7"/>
        <rFont val="Arial"/>
      </rPr>
      <t>S151016</t>
    </r>
  </si>
  <si>
    <r>
      <rPr>
        <sz val="7"/>
        <rFont val="Arial"/>
      </rPr>
      <t>IOPES</t>
    </r>
  </si>
  <si>
    <r>
      <rPr>
        <sz val="7"/>
        <rFont val="Arial"/>
      </rPr>
      <t>Caixa de passagem de alvenaria de blocos de concreto 9x19x39cm, dimensões de 80x80x80m, com revestimento interno em chapisco e reboco tampa de concreto esp. 5cm e lastro de brita 5cm</t>
    </r>
  </si>
  <si>
    <r>
      <rPr>
        <sz val="7"/>
        <rFont val="Arial"/>
      </rPr>
      <t>und</t>
    </r>
  </si>
  <si>
    <r>
      <rPr>
        <b/>
        <sz val="7"/>
        <rFont val="Arial"/>
      </rPr>
      <t>1.6.2.7</t>
    </r>
  </si>
  <si>
    <r>
      <rPr>
        <b/>
        <sz val="7"/>
        <rFont val="Arial"/>
      </rPr>
      <t>ATERRAMENTO</t>
    </r>
  </si>
  <si>
    <r>
      <rPr>
        <sz val="7"/>
        <rFont val="Arial"/>
      </rPr>
      <t>1.6.2.7.1</t>
    </r>
  </si>
  <si>
    <r>
      <rPr>
        <sz val="7"/>
        <rFont val="Arial"/>
      </rPr>
      <t>96977</t>
    </r>
  </si>
  <si>
    <r>
      <rPr>
        <sz val="7"/>
        <rFont val="Arial"/>
      </rPr>
      <t>SINAPI</t>
    </r>
  </si>
  <si>
    <r>
      <rPr>
        <sz val="7"/>
        <rFont val="Arial"/>
      </rPr>
      <t>CORDOALHA DE COBRE NU 50 MM², ENTERRADA, SEM ISOLADOR - FORNECIMENTO E INSTALAÇÃO. AF_12/2017</t>
    </r>
  </si>
  <si>
    <r>
      <rPr>
        <sz val="7"/>
        <rFont val="Arial"/>
      </rPr>
      <t>M</t>
    </r>
  </si>
  <si>
    <r>
      <rPr>
        <sz val="7"/>
        <rFont val="Arial"/>
      </rPr>
      <t>1.6.2.7.2</t>
    </r>
  </si>
  <si>
    <r>
      <rPr>
        <sz val="7"/>
        <rFont val="Arial"/>
      </rPr>
      <t>S160334</t>
    </r>
  </si>
  <si>
    <r>
      <rPr>
        <sz val="7"/>
        <rFont val="Arial"/>
      </rPr>
      <t>IOPES</t>
    </r>
  </si>
  <si>
    <r>
      <rPr>
        <sz val="7"/>
        <rFont val="Arial"/>
      </rPr>
      <t>Terminal estanhado de 1 compressão 1 furo, 50mm², ref. TEL-5150, marca de referência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</si>
  <si>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</si>
  <si>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1.6.2.7.3</t>
    </r>
  </si>
  <si>
    <r>
      <rPr>
        <sz val="7"/>
        <rFont val="Arial"/>
      </rPr>
      <t>S160310</t>
    </r>
  </si>
  <si>
    <r>
      <rPr>
        <sz val="7"/>
        <rFont val="Arial"/>
      </rPr>
      <t>IOPES</t>
    </r>
  </si>
  <si>
    <r>
      <rPr>
        <sz val="7"/>
        <rFont val="Arial"/>
      </rPr>
      <t>Conector de medição em latão com 2 parafusos para cabos de 16 a 50 mm2, ref. TEL-562,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</si>
  <si>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</si>
  <si>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1.6.2.7.4</t>
    </r>
  </si>
  <si>
    <r>
      <rPr>
        <sz val="7"/>
        <rFont val="Arial"/>
      </rPr>
      <t>S160316</t>
    </r>
  </si>
  <si>
    <r>
      <rPr>
        <sz val="7"/>
        <rFont val="Arial"/>
      </rPr>
      <t>IOPES</t>
    </r>
  </si>
  <si>
    <r>
      <rPr>
        <sz val="7"/>
        <rFont val="Arial"/>
      </rPr>
      <t>Caixa de inspeção tipo solo em PVC com bocal interior quadrado articulado e borda exterior redonda Ø 300 x300mm para passeios e pisos sujeitos a carga pesada. ref: TEL-535, Termotécnica ou similar.</t>
    </r>
  </si>
  <si>
    <r>
      <rPr>
        <sz val="7"/>
        <rFont val="Arial"/>
      </rPr>
      <t>und</t>
    </r>
  </si>
  <si>
    <r>
      <rPr>
        <sz val="7"/>
        <rFont val="Arial"/>
      </rPr>
      <t>1.6.2.7.5</t>
    </r>
  </si>
  <si>
    <r>
      <rPr>
        <sz val="7"/>
        <rFont val="Arial"/>
      </rPr>
      <t>S160321</t>
    </r>
  </si>
  <si>
    <r>
      <rPr>
        <sz val="7"/>
        <rFont val="Arial"/>
      </rPr>
      <t>IOPES</t>
    </r>
  </si>
  <si>
    <r>
      <rPr>
        <sz val="7"/>
        <rFont val="Arial"/>
      </rPr>
      <t>Tampa reforçada em ferro fundido com escotilha TEL 536, inclusive assentamento, marca de referência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</si>
  <si>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</si>
  <si>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1.6.2.7.6</t>
    </r>
  </si>
  <si>
    <r>
      <rPr>
        <sz val="7"/>
        <rFont val="Arial"/>
      </rPr>
      <t>S151506</t>
    </r>
  </si>
  <si>
    <r>
      <rPr>
        <sz val="7"/>
        <rFont val="Arial"/>
      </rPr>
      <t>IOPES</t>
    </r>
  </si>
  <si>
    <r>
      <rPr>
        <sz val="7"/>
        <rFont val="Arial"/>
      </rPr>
      <t>Haste de terra tipo COPPERWELD - 5/8" x 2.40m</t>
    </r>
  </si>
  <si>
    <r>
      <rPr>
        <sz val="7"/>
        <rFont val="Arial"/>
      </rPr>
      <t>und</t>
    </r>
  </si>
  <si>
    <r>
      <rPr>
        <sz val="7"/>
        <rFont val="Arial"/>
      </rPr>
      <t>1.6.2.7.7</t>
    </r>
  </si>
  <si>
    <r>
      <rPr>
        <sz val="7"/>
        <rFont val="Arial"/>
      </rPr>
      <t>S160312</t>
    </r>
  </si>
  <si>
    <r>
      <rPr>
        <sz val="7"/>
        <rFont val="Arial"/>
      </rPr>
      <t>IOPES</t>
    </r>
  </si>
  <si>
    <r>
      <rPr>
        <sz val="7"/>
        <rFont val="Arial"/>
      </rPr>
      <t>Kit completo para solda Exotérmica (Molde HCL 5/8" Ref: TEL905611 / Cartucho n° 115 Ref: TEL 909115 / Alicate Z 201 Ref: TEL 998201), marca de referência Termotécnica ou equivalente</t>
    </r>
  </si>
  <si>
    <r>
      <rPr>
        <sz val="7"/>
        <rFont val="Arial"/>
      </rPr>
      <t>und</t>
    </r>
  </si>
  <si>
    <r>
      <rPr>
        <b/>
        <sz val="7"/>
        <rFont val="Arial"/>
      </rPr>
      <t>1.6.3</t>
    </r>
  </si>
  <si>
    <r>
      <rPr>
        <b/>
        <sz val="7"/>
        <rFont val="Arial"/>
      </rPr>
      <t>Ramal de ligação</t>
    </r>
  </si>
  <si>
    <r>
      <rPr>
        <sz val="7"/>
        <rFont val="Arial"/>
      </rPr>
      <t>1.6.3.1</t>
    </r>
  </si>
  <si>
    <r>
      <rPr>
        <sz val="7"/>
        <rFont val="Arial"/>
      </rPr>
      <t>CP-8326</t>
    </r>
  </si>
  <si>
    <r>
      <rPr>
        <sz val="7"/>
        <rFont val="Arial"/>
      </rPr>
      <t>PRÓPRIA</t>
    </r>
  </si>
  <si>
    <r>
      <rPr>
        <sz val="7"/>
        <rFont val="Arial"/>
      </rPr>
      <t>MÃO DE OBRA PARA O RAMAL DE LIGAÇÃO</t>
    </r>
  </si>
  <si>
    <r>
      <rPr>
        <sz val="7"/>
        <rFont val="Arial"/>
      </rPr>
      <t>und</t>
    </r>
  </si>
  <si>
    <r>
      <rPr>
        <sz val="7"/>
        <rFont val="Arial"/>
      </rPr>
      <t>1.6.3.2</t>
    </r>
  </si>
  <si>
    <r>
      <rPr>
        <sz val="7"/>
        <rFont val="Arial"/>
      </rPr>
      <t>00013369</t>
    </r>
  </si>
  <si>
    <r>
      <rPr>
        <sz val="7"/>
        <rFont val="Arial"/>
      </rPr>
      <t>SINAPI</t>
    </r>
  </si>
  <si>
    <r>
      <rPr>
        <sz val="7"/>
        <rFont val="Arial"/>
      </rPr>
      <t>CHAVE SECCIONADORA-FUSIVEL BLINDADA TRIPOLAR, ABERTURA COM CARGA, PARA FUSIVEL NH00, CORRENTE NOMINAL DE 160 A, TENSAO DE 500 V</t>
    </r>
  </si>
  <si>
    <r>
      <rPr>
        <sz val="7"/>
        <rFont val="Arial"/>
      </rPr>
      <t>UN</t>
    </r>
  </si>
  <si>
    <r>
      <rPr>
        <sz val="7"/>
        <rFont val="Arial"/>
      </rPr>
      <t>1.6.3.3</t>
    </r>
  </si>
  <si>
    <r>
      <rPr>
        <sz val="7"/>
        <rFont val="Arial"/>
      </rPr>
      <t>S151413</t>
    </r>
  </si>
  <si>
    <r>
      <rPr>
        <sz val="7"/>
        <rFont val="Arial"/>
      </rPr>
      <t>IOPES</t>
    </r>
  </si>
  <si>
    <r>
      <rPr>
        <sz val="7"/>
        <rFont val="Arial"/>
      </rPr>
      <t>Cabo de cobre nú, seção de 25.0 mm2</t>
    </r>
  </si>
  <si>
    <r>
      <rPr>
        <sz val="7"/>
        <rFont val="Arial"/>
      </rPr>
      <t>m</t>
    </r>
  </si>
  <si>
    <r>
      <rPr>
        <sz val="7"/>
        <rFont val="Arial"/>
      </rPr>
      <t>1.6.3.4</t>
    </r>
  </si>
  <si>
    <r>
      <rPr>
        <sz val="7"/>
        <rFont val="Arial"/>
      </rPr>
      <t>00004168</t>
    </r>
  </si>
  <si>
    <r>
      <rPr>
        <sz val="7"/>
        <rFont val="Arial"/>
      </rPr>
      <t>SINAPI</t>
    </r>
  </si>
  <si>
    <r>
      <rPr>
        <sz val="7"/>
        <rFont val="Arial"/>
      </rPr>
      <t>MUFLA TERMINAL PRIMARIA UNIPOLAR USO INTERNO PARA CABO 35/120MM2 ISOLACAO 15/25KV EM EPR - BORRACHA DE SILICONE</t>
    </r>
  </si>
  <si>
    <r>
      <rPr>
        <sz val="7"/>
        <rFont val="Arial"/>
      </rPr>
      <t>UN</t>
    </r>
  </si>
  <si>
    <r>
      <rPr>
        <sz val="7"/>
        <rFont val="Arial"/>
      </rPr>
      <t>1.6.3.5</t>
    </r>
  </si>
  <si>
    <r>
      <rPr>
        <sz val="7"/>
        <rFont val="Arial"/>
      </rPr>
      <t>I049101</t>
    </r>
  </si>
  <si>
    <r>
      <rPr>
        <sz val="7"/>
        <rFont val="Arial"/>
      </rPr>
      <t>IOPES</t>
    </r>
  </si>
  <si>
    <r>
      <rPr>
        <sz val="7"/>
        <rFont val="Arial"/>
      </rPr>
      <t>CRUZETA DE MADEIRA P/ POSTE 90 X 135 X 2400MM</t>
    </r>
  </si>
  <si>
    <r>
      <rPr>
        <sz val="7"/>
        <rFont val="Arial"/>
      </rPr>
      <t>UN</t>
    </r>
  </si>
  <si>
    <r>
      <rPr>
        <sz val="7"/>
        <rFont val="Arial"/>
      </rPr>
      <t>1.6.3.6</t>
    </r>
  </si>
  <si>
    <r>
      <rPr>
        <sz val="7"/>
        <rFont val="Arial"/>
      </rPr>
      <t>S151422</t>
    </r>
  </si>
  <si>
    <r>
      <rPr>
        <sz val="7"/>
        <rFont val="Arial"/>
      </rPr>
      <t>IOPES</t>
    </r>
  </si>
  <si>
    <r>
      <rPr>
        <sz val="7"/>
        <rFont val="Arial"/>
      </rPr>
      <t>Cabo de cobre termoplástico, com isolamento para 1000V, seção de 25.0 mm2</t>
    </r>
  </si>
  <si>
    <r>
      <rPr>
        <sz val="7"/>
        <rFont val="Arial"/>
      </rPr>
      <t>m</t>
    </r>
  </si>
  <si>
    <r>
      <rPr>
        <sz val="7"/>
        <rFont val="Arial"/>
      </rPr>
      <t>1.6.3.7</t>
    </r>
  </si>
  <si>
    <r>
      <rPr>
        <sz val="7"/>
        <rFont val="Arial"/>
      </rPr>
      <t>00043130</t>
    </r>
  </si>
  <si>
    <r>
      <rPr>
        <sz val="7"/>
        <rFont val="Arial"/>
      </rPr>
      <t>SINAPI</t>
    </r>
  </si>
  <si>
    <r>
      <rPr>
        <sz val="7"/>
        <rFont val="Arial"/>
      </rPr>
      <t>ARAME GALVANIZADO 12 BWG, D = 2,76 MM (0,048 KG/M) OU 14 BWG, D = 2,11 MM (0,026 KG/M)</t>
    </r>
  </si>
  <si>
    <r>
      <rPr>
        <sz val="7"/>
        <rFont val="Arial"/>
      </rPr>
      <t>KG</t>
    </r>
  </si>
  <si>
    <r>
      <rPr>
        <sz val="7"/>
        <rFont val="Arial"/>
      </rPr>
      <t>1.6.3.8</t>
    </r>
  </si>
  <si>
    <r>
      <rPr>
        <sz val="7"/>
        <rFont val="Arial"/>
      </rPr>
      <t>00025004</t>
    </r>
  </si>
  <si>
    <r>
      <rPr>
        <sz val="7"/>
        <rFont val="Arial"/>
      </rPr>
      <t>SINAPI</t>
    </r>
  </si>
  <si>
    <r>
      <rPr>
        <sz val="7"/>
        <rFont val="Arial"/>
      </rPr>
      <t>CABO DE ALUMINIO NU COM ALMA DE ACO, BITOLA 1/0 AWG</t>
    </r>
  </si>
  <si>
    <r>
      <rPr>
        <sz val="7"/>
        <rFont val="Arial"/>
      </rPr>
      <t>KG</t>
    </r>
  </si>
  <si>
    <r>
      <rPr>
        <sz val="7"/>
        <rFont val="Arial"/>
      </rPr>
      <t>1.6.3.9</t>
    </r>
  </si>
  <si>
    <r>
      <rPr>
        <sz val="7"/>
        <rFont val="Arial"/>
      </rPr>
      <t>I042047</t>
    </r>
  </si>
  <si>
    <r>
      <rPr>
        <sz val="7"/>
        <rFont val="Arial"/>
      </rPr>
      <t>IOPES</t>
    </r>
  </si>
  <si>
    <r>
      <rPr>
        <sz val="7"/>
        <rFont val="Arial"/>
      </rPr>
      <t>ELETRODUTO DE FERRO GALVANIZADO 6"</t>
    </r>
  </si>
  <si>
    <r>
      <rPr>
        <sz val="7"/>
        <rFont val="Arial"/>
      </rPr>
      <t>M</t>
    </r>
  </si>
  <si>
    <r>
      <rPr>
        <sz val="7"/>
        <rFont val="Arial"/>
      </rPr>
      <t>1.6.3.10</t>
    </r>
  </si>
  <si>
    <r>
      <rPr>
        <sz val="7"/>
        <rFont val="Arial"/>
      </rPr>
      <t>00003917</t>
    </r>
  </si>
  <si>
    <r>
      <rPr>
        <sz val="7"/>
        <rFont val="Arial"/>
      </rPr>
      <t>SINAPI</t>
    </r>
  </si>
  <si>
    <r>
      <rPr>
        <sz val="7"/>
        <rFont val="Arial"/>
      </rPr>
      <t>LUVA DE FERRO GALVANIZADO, COM ROSCA BSP, DE 6"</t>
    </r>
  </si>
  <si>
    <r>
      <rPr>
        <sz val="7"/>
        <rFont val="Arial"/>
      </rPr>
      <t>UN</t>
    </r>
  </si>
  <si>
    <r>
      <rPr>
        <sz val="7"/>
        <rFont val="Arial"/>
      </rPr>
      <t>1.6.3.11</t>
    </r>
  </si>
  <si>
    <r>
      <rPr>
        <sz val="7"/>
        <rFont val="Arial"/>
      </rPr>
      <t>S151506</t>
    </r>
  </si>
  <si>
    <r>
      <rPr>
        <sz val="7"/>
        <rFont val="Arial"/>
      </rPr>
      <t>IOPES</t>
    </r>
  </si>
  <si>
    <r>
      <rPr>
        <sz val="7"/>
        <rFont val="Arial"/>
      </rPr>
      <t>Haste de terra tipo COPPERWELD - 5/8" x 2.40m</t>
    </r>
  </si>
  <si>
    <r>
      <rPr>
        <sz val="7"/>
        <rFont val="Arial"/>
      </rPr>
      <t>und</t>
    </r>
  </si>
  <si>
    <r>
      <rPr>
        <sz val="7"/>
        <rFont val="Arial"/>
      </rPr>
      <t>1.6.3.12</t>
    </r>
  </si>
  <si>
    <r>
      <rPr>
        <sz val="7"/>
        <rFont val="Arial"/>
      </rPr>
      <t>S160312</t>
    </r>
  </si>
  <si>
    <r>
      <rPr>
        <sz val="7"/>
        <rFont val="Arial"/>
      </rPr>
      <t>IOPES</t>
    </r>
  </si>
  <si>
    <r>
      <rPr>
        <sz val="7"/>
        <rFont val="Arial"/>
      </rPr>
      <t>Kit completo para solda Exotérmica (Molde HCL 5/8" Ref: TEL905611 / Cartucho n° 115 Ref: TEL 909115 / Alicate Z 201 Ref: TEL 998201), marca de referência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</si>
  <si>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</si>
  <si>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1.6.3.13</t>
    </r>
  </si>
  <si>
    <r>
      <rPr>
        <sz val="7"/>
        <rFont val="Arial"/>
      </rPr>
      <t>I048041</t>
    </r>
  </si>
  <si>
    <r>
      <rPr>
        <sz val="7"/>
        <rFont val="Arial"/>
      </rPr>
      <t>IOPES</t>
    </r>
  </si>
  <si>
    <r>
      <rPr>
        <sz val="7"/>
        <rFont val="Arial"/>
      </rPr>
      <t>PARA-RAIOS POLIMERICO 12KV - 10KA COM SUPORTE</t>
    </r>
  </si>
  <si>
    <r>
      <rPr>
        <sz val="7"/>
        <rFont val="Arial"/>
      </rPr>
      <t>UN</t>
    </r>
  </si>
  <si>
    <r>
      <rPr>
        <sz val="7"/>
        <rFont val="Arial"/>
      </rPr>
      <t>1.6.3.14</t>
    </r>
  </si>
  <si>
    <r>
      <rPr>
        <sz val="7"/>
        <rFont val="Arial"/>
      </rPr>
      <t>10378</t>
    </r>
  </si>
  <si>
    <r>
      <rPr>
        <sz val="7"/>
        <rFont val="Arial"/>
      </rPr>
      <t>DER-ES</t>
    </r>
  </si>
  <si>
    <r>
      <rPr>
        <sz val="7"/>
        <rFont val="Arial"/>
      </rPr>
      <t>Placa em alumínio espessura = 1,5mm</t>
    </r>
  </si>
  <si>
    <r>
      <rPr>
        <sz val="7"/>
        <rFont val="Arial"/>
      </rPr>
      <t>M2</t>
    </r>
  </si>
  <si>
    <r>
      <rPr>
        <sz val="7"/>
        <rFont val="Arial"/>
      </rPr>
      <t>1.6.3.15</t>
    </r>
  </si>
  <si>
    <r>
      <rPr>
        <sz val="7"/>
        <rFont val="Arial"/>
      </rPr>
      <t>I040140</t>
    </r>
  </si>
  <si>
    <r>
      <rPr>
        <sz val="7"/>
        <rFont val="Arial"/>
      </rPr>
      <t>IOPES</t>
    </r>
  </si>
  <si>
    <r>
      <rPr>
        <sz val="7"/>
        <rFont val="Arial"/>
      </rPr>
      <t>POSTE CIRCULAR DE CONCRETO 11M/600KG</t>
    </r>
  </si>
  <si>
    <r>
      <rPr>
        <sz val="7"/>
        <rFont val="Arial"/>
      </rPr>
      <t>UN</t>
    </r>
  </si>
  <si>
    <r>
      <rPr>
        <sz val="7"/>
        <rFont val="Arial"/>
      </rPr>
      <t>1.6.3.16</t>
    </r>
  </si>
  <si>
    <r>
      <rPr>
        <sz val="7"/>
        <rFont val="Arial"/>
      </rPr>
      <t>100612</t>
    </r>
  </si>
  <si>
    <r>
      <rPr>
        <sz val="7"/>
        <rFont val="Arial"/>
      </rPr>
      <t>SINAPI</t>
    </r>
  </si>
  <si>
    <r>
      <rPr>
        <sz val="7"/>
        <rFont val="Arial"/>
      </rPr>
      <t>ASSENTAMENTO DE POSTE DE CONCRETO COM COMPRIMENTO NOMINAL DE 11 M, CARGA NOMINAL DE 600 DAN, ENGASTAMENTO BASE CONCRETADA COM 1 M DE CONCRETO E 0,7 M DE SOLO (NÃO INCLUI FORNECIMENTO). AF_11/2019</t>
    </r>
  </si>
  <si>
    <r>
      <rPr>
        <sz val="7"/>
        <rFont val="Arial"/>
      </rPr>
      <t>UN</t>
    </r>
  </si>
  <si>
    <r>
      <rPr>
        <sz val="7"/>
        <rFont val="Arial"/>
      </rPr>
      <t>1.6.3.17</t>
    </r>
  </si>
  <si>
    <r>
      <rPr>
        <sz val="7"/>
        <rFont val="Arial"/>
      </rPr>
      <t>I040504</t>
    </r>
  </si>
  <si>
    <r>
      <rPr>
        <sz val="7"/>
        <rFont val="Arial"/>
      </rPr>
      <t>IOPES</t>
    </r>
  </si>
  <si>
    <r>
      <rPr>
        <sz val="7"/>
        <rFont val="Arial"/>
      </rPr>
      <t>ISOLADOR DE PINO POLIMERICO 15KV - ROSCA 25MM</t>
    </r>
  </si>
  <si>
    <r>
      <rPr>
        <sz val="7"/>
        <rFont val="Arial"/>
      </rPr>
      <t>UN</t>
    </r>
  </si>
  <si>
    <r>
      <rPr>
        <sz val="7"/>
        <rFont val="Arial"/>
      </rPr>
      <t>1.6.3.18</t>
    </r>
  </si>
  <si>
    <r>
      <rPr>
        <sz val="7"/>
        <rFont val="Arial"/>
      </rPr>
      <t>S160318</t>
    </r>
  </si>
  <si>
    <r>
      <rPr>
        <sz val="7"/>
        <rFont val="Arial"/>
      </rPr>
      <t>IOPES</t>
    </r>
  </si>
  <si>
    <r>
      <rPr>
        <sz val="7"/>
        <rFont val="Arial"/>
      </rPr>
      <t>Cabo de cobre nú 35mm2, ref. TEL 5735, marca de referência Termotécnica ou equivalente</t>
    </r>
  </si>
  <si>
    <r>
      <rPr>
        <sz val="7"/>
        <rFont val="Arial"/>
      </rPr>
      <t>m</t>
    </r>
  </si>
  <si>
    <r>
      <rPr>
        <b/>
        <sz val="7"/>
        <rFont val="Arial"/>
      </rPr>
      <t>1.6.4</t>
    </r>
  </si>
  <si>
    <r>
      <rPr>
        <b/>
        <sz val="7"/>
        <rFont val="Arial"/>
      </rPr>
      <t>SPDA</t>
    </r>
  </si>
  <si>
    <r>
      <rPr>
        <sz val="7"/>
        <rFont val="Arial"/>
      </rPr>
      <t>1.6.4.1</t>
    </r>
  </si>
  <si>
    <r>
      <rPr>
        <sz val="7"/>
        <rFont val="Arial"/>
      </rPr>
      <t>S160317</t>
    </r>
  </si>
  <si>
    <r>
      <rPr>
        <sz val="7"/>
        <rFont val="Arial"/>
      </rPr>
      <t>IOPES</t>
    </r>
  </si>
  <si>
    <r>
      <rPr>
        <sz val="7"/>
        <rFont val="Arial"/>
      </rPr>
      <t xml:space="preserve">Cabo de cobre nu, bitola 50 mm², tipo cordoalha, 7 fios, Ø 3,00 mm; ref: TEL-5650, Termotécnica ou similar. </t>
    </r>
  </si>
  <si>
    <r>
      <rPr>
        <sz val="7"/>
        <rFont val="Arial"/>
      </rPr>
      <t>m</t>
    </r>
  </si>
  <si>
    <r>
      <rPr>
        <sz val="7"/>
        <rFont val="Arial"/>
      </rPr>
      <t>1.6.4.2</t>
    </r>
  </si>
  <si>
    <r>
      <rPr>
        <sz val="7"/>
        <rFont val="Arial"/>
      </rPr>
      <t>S160318</t>
    </r>
  </si>
  <si>
    <r>
      <rPr>
        <sz val="7"/>
        <rFont val="Arial"/>
      </rPr>
      <t>IOPES</t>
    </r>
  </si>
  <si>
    <r>
      <rPr>
        <sz val="7"/>
        <rFont val="Arial"/>
      </rPr>
      <t>Cabo de cobre nú 35mm2, ref. TEL 5735, marca de referência Termotécnica ou equivalente</t>
    </r>
  </si>
  <si>
    <r>
      <rPr>
        <sz val="7"/>
        <rFont val="Arial"/>
      </rPr>
      <t>m</t>
    </r>
  </si>
  <si>
    <r>
      <rPr>
        <sz val="7"/>
        <rFont val="Arial"/>
      </rPr>
      <t>1.6.4.3</t>
    </r>
  </si>
  <si>
    <r>
      <rPr>
        <sz val="7"/>
        <rFont val="Arial"/>
      </rPr>
      <t>S160309</t>
    </r>
  </si>
  <si>
    <r>
      <rPr>
        <sz val="7"/>
        <rFont val="Arial"/>
      </rPr>
      <t>IOPES</t>
    </r>
  </si>
  <si>
    <r>
      <rPr>
        <sz val="7"/>
        <rFont val="Arial"/>
      </rPr>
      <t xml:space="preserve">Terminal aéreo 1 furo 5/16x250mm ref: TEL-044, Termotécnica ou similar. </t>
    </r>
  </si>
  <si>
    <r>
      <rPr>
        <sz val="7"/>
        <rFont val="Arial"/>
      </rPr>
      <t>und</t>
    </r>
  </si>
  <si>
    <r>
      <rPr>
        <sz val="7"/>
        <rFont val="Arial"/>
      </rPr>
      <t>1.6.4.4</t>
    </r>
  </si>
  <si>
    <r>
      <rPr>
        <sz val="7"/>
        <rFont val="Arial"/>
      </rPr>
      <t>S160334</t>
    </r>
  </si>
  <si>
    <r>
      <rPr>
        <sz val="7"/>
        <rFont val="Arial"/>
      </rPr>
      <t>IOPES</t>
    </r>
  </si>
  <si>
    <r>
      <rPr>
        <sz val="7"/>
        <rFont val="Arial"/>
      </rPr>
      <t>Terminal estanhado de 1 compressão 1 furo, 50mm², ref. TEL-5150, marca de referência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</si>
  <si>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</si>
  <si>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1.6.4.5</t>
    </r>
  </si>
  <si>
    <r>
      <rPr>
        <sz val="7"/>
        <rFont val="Arial"/>
      </rPr>
      <t>CP-7142-S160330</t>
    </r>
  </si>
  <si>
    <r>
      <rPr>
        <sz val="7"/>
        <rFont val="Arial"/>
      </rPr>
      <t>PRÓPRIA</t>
    </r>
  </si>
  <si>
    <r>
      <rPr>
        <sz val="7"/>
        <rFont val="Arial"/>
      </rPr>
      <t>Conector em bronze reforçado para 2 cabos de cobre de 16-70mm² na haste de aterramento, com grampo U, porcas e arrue</t>
    </r>
  </si>
  <si>
    <r>
      <rPr>
        <sz val="7"/>
        <rFont val="Arial"/>
      </rPr>
      <t>und</t>
    </r>
  </si>
  <si>
    <r>
      <rPr>
        <sz val="7"/>
        <rFont val="Arial"/>
      </rPr>
      <t>1.6.4.6</t>
    </r>
  </si>
  <si>
    <r>
      <rPr>
        <sz val="7"/>
        <rFont val="Arial"/>
      </rPr>
      <t>96989</t>
    </r>
  </si>
  <si>
    <r>
      <rPr>
        <sz val="7"/>
        <rFont val="Arial"/>
      </rPr>
      <t>SINAPI</t>
    </r>
  </si>
  <si>
    <r>
      <rPr>
        <sz val="7"/>
        <rFont val="Arial"/>
      </rPr>
      <t>CAPTOR TIPO FRANKLIN PARA SPDA - FORNECIMENTO E INSTALAÇÃO. AF_12/2017</t>
    </r>
  </si>
  <si>
    <r>
      <rPr>
        <sz val="7"/>
        <rFont val="Arial"/>
      </rPr>
      <t>UN</t>
    </r>
  </si>
  <si>
    <r>
      <rPr>
        <sz val="7"/>
        <rFont val="Arial"/>
      </rPr>
      <t>1.6.4.7</t>
    </r>
  </si>
  <si>
    <r>
      <rPr>
        <sz val="7"/>
        <rFont val="Arial"/>
      </rPr>
      <t>S160313</t>
    </r>
  </si>
  <si>
    <r>
      <rPr>
        <sz val="7"/>
        <rFont val="Arial"/>
      </rPr>
      <t>IOPES</t>
    </r>
  </si>
  <si>
    <r>
      <rPr>
        <sz val="7"/>
        <rFont val="Arial"/>
      </rPr>
      <t>Fixador universal latão estanhado p/ cabos 16 a 70 mm2 ref. 5024, incl. parafuso sextavado M6x45mm, arruela lisa 1/4", bucha nº8, vedação dos furos c/ poliuretano ref. 5905, marca de ref.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</si>
  <si>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</si>
  <si>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1.6.4.8</t>
    </r>
  </si>
  <si>
    <r>
      <rPr>
        <sz val="7"/>
        <rFont val="Arial"/>
      </rPr>
      <t>CP-2493-CP-7142-S160330</t>
    </r>
  </si>
  <si>
    <r>
      <rPr>
        <sz val="7"/>
        <rFont val="Arial"/>
      </rPr>
      <t>PRÓPRIA</t>
    </r>
  </si>
  <si>
    <r>
      <rPr>
        <sz val="7"/>
        <rFont val="Arial"/>
      </rPr>
      <t>Conector para gradis aramados, ref: TEL-736, Termotécnica ou similar.</t>
    </r>
  </si>
  <si>
    <r>
      <rPr>
        <sz val="7"/>
        <rFont val="Arial"/>
      </rPr>
      <t>und</t>
    </r>
  </si>
  <si>
    <r>
      <rPr>
        <sz val="7"/>
        <rFont val="Arial"/>
      </rPr>
      <t>1.6.4.9</t>
    </r>
  </si>
  <si>
    <r>
      <rPr>
        <sz val="7"/>
        <rFont val="Arial"/>
      </rPr>
      <t>CP-1385</t>
    </r>
  </si>
  <si>
    <r>
      <rPr>
        <sz val="7"/>
        <rFont val="Arial"/>
      </rPr>
      <t>PRÓPRIA</t>
    </r>
  </si>
  <si>
    <r>
      <rPr>
        <sz val="7"/>
        <rFont val="Arial"/>
      </rPr>
      <t>Conector Tipo X Fundido em Bronze com acessórios em Aço GFPara cabos 16 – 50 mm² – Acab. Estanhado para Aterramento de Telas – com parafuso, porca e arruela em Aço GF ref: TEL-6945, Termotécnica ou similar.</t>
    </r>
  </si>
  <si>
    <r>
      <rPr>
        <sz val="7"/>
        <rFont val="Arial"/>
      </rPr>
      <t>und</t>
    </r>
  </si>
  <si>
    <r>
      <rPr>
        <sz val="7"/>
        <rFont val="Arial"/>
      </rPr>
      <t>1.6.4.10</t>
    </r>
  </si>
  <si>
    <r>
      <rPr>
        <sz val="7"/>
        <rFont val="Arial"/>
      </rPr>
      <t>S160334</t>
    </r>
  </si>
  <si>
    <r>
      <rPr>
        <sz val="7"/>
        <rFont val="Arial"/>
      </rPr>
      <t>IOPES</t>
    </r>
  </si>
  <si>
    <r>
      <rPr>
        <sz val="7"/>
        <rFont val="Arial"/>
      </rPr>
      <t>Terminal estanhado de 1 compressão 1 furo, 50mm², ref. TEL-5150, marca de referência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</si>
  <si>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</si>
  <si>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1.6.4.11</t>
    </r>
  </si>
  <si>
    <r>
      <rPr>
        <sz val="7"/>
        <rFont val="Arial"/>
      </rPr>
      <t>S160316</t>
    </r>
  </si>
  <si>
    <r>
      <rPr>
        <sz val="7"/>
        <rFont val="Arial"/>
      </rPr>
      <t>IOPES</t>
    </r>
  </si>
  <si>
    <r>
      <rPr>
        <sz val="7"/>
        <rFont val="Arial"/>
      </rPr>
      <t xml:space="preserve">Caixa de inspeção tipo solo em PVC com bocal interior quadrado articulado e borda exterior redonda Ø 300 x300mm para passeios e pisos sujeitos a carga pesada. ref: TEL-535, Termotécnica ou similar. </t>
    </r>
  </si>
  <si>
    <r>
      <rPr>
        <sz val="7"/>
        <rFont val="Arial"/>
      </rPr>
      <t>und</t>
    </r>
  </si>
  <si>
    <r>
      <rPr>
        <sz val="7"/>
        <rFont val="Arial"/>
      </rPr>
      <t>1.6.4.12</t>
    </r>
  </si>
  <si>
    <r>
      <rPr>
        <sz val="7"/>
        <rFont val="Arial"/>
      </rPr>
      <t>S160321</t>
    </r>
  </si>
  <si>
    <r>
      <rPr>
        <sz val="7"/>
        <rFont val="Arial"/>
      </rPr>
      <t>IOPES</t>
    </r>
  </si>
  <si>
    <r>
      <rPr>
        <sz val="7"/>
        <rFont val="Arial"/>
      </rPr>
      <t>Tampa reforçada em ferro fundido com escotilha TEL 536, inclusive assentamento, marca de referência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</si>
  <si>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</si>
  <si>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1.6.4.13</t>
    </r>
  </si>
  <si>
    <r>
      <rPr>
        <sz val="7"/>
        <rFont val="Arial"/>
      </rPr>
      <t>S160325</t>
    </r>
  </si>
  <si>
    <r>
      <rPr>
        <sz val="7"/>
        <rFont val="Arial"/>
      </rPr>
      <t>IOPES</t>
    </r>
  </si>
  <si>
    <r>
      <rPr>
        <sz val="7"/>
        <rFont val="Arial"/>
      </rPr>
      <t>Caixa de equalização de potenciais para uso interno e externo com nove (9) terminais para aterramento (BEP), em aço, com flange inferior e vedação na porta, ref. TEL-903, marca de referência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</si>
  <si>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</si>
  <si>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1.6.4.14</t>
    </r>
  </si>
  <si>
    <r>
      <rPr>
        <sz val="7"/>
        <rFont val="Arial"/>
      </rPr>
      <t>S151506</t>
    </r>
  </si>
  <si>
    <r>
      <rPr>
        <sz val="7"/>
        <rFont val="Arial"/>
      </rPr>
      <t>IOPES</t>
    </r>
  </si>
  <si>
    <r>
      <rPr>
        <sz val="7"/>
        <rFont val="Arial"/>
      </rPr>
      <t>Haste de terra tipo COPPERWELD - 5/8" x 2.40m</t>
    </r>
  </si>
  <si>
    <r>
      <rPr>
        <sz val="7"/>
        <rFont val="Arial"/>
      </rPr>
      <t>und</t>
    </r>
  </si>
  <si>
    <r>
      <rPr>
        <sz val="7"/>
        <rFont val="Arial"/>
      </rPr>
      <t>1.6.4.15</t>
    </r>
  </si>
  <si>
    <r>
      <rPr>
        <sz val="7"/>
        <rFont val="Arial"/>
      </rPr>
      <t>S160312</t>
    </r>
  </si>
  <si>
    <r>
      <rPr>
        <sz val="7"/>
        <rFont val="Arial"/>
      </rPr>
      <t>IOPES</t>
    </r>
  </si>
  <si>
    <r>
      <rPr>
        <sz val="7"/>
        <rFont val="Arial"/>
      </rPr>
      <t>Kit completo para solda Exotérmica (Molde HCL 5/8" Ref: TEL905611 / Cartucho n° 115 Ref: TEL 909115 / Alicate Z 201 Ref: TEL 998201), marca de referência Termotécnica ou equivalente</t>
    </r>
  </si>
  <si>
    <r>
      <rPr>
        <sz val="7"/>
        <rFont val="Arial"/>
      </rPr>
      <t>und</t>
    </r>
  </si>
  <si>
    <r>
      <rPr>
        <b/>
        <sz val="7"/>
        <rFont val="Arial"/>
      </rPr>
      <t>1.6.5</t>
    </r>
  </si>
  <si>
    <r>
      <rPr>
        <b/>
        <sz val="7"/>
        <rFont val="Arial"/>
      </rPr>
      <t>CABEAMENTO ESTRUTURADO E CFTV</t>
    </r>
  </si>
  <si>
    <r>
      <rPr>
        <sz val="7"/>
        <rFont val="Arial"/>
      </rPr>
      <t>1.6.5.1</t>
    </r>
  </si>
  <si>
    <r>
      <rPr>
        <sz val="7"/>
        <rFont val="Arial"/>
      </rPr>
      <t>CP-6839-411471</t>
    </r>
  </si>
  <si>
    <r>
      <rPr>
        <sz val="7"/>
        <rFont val="Arial"/>
      </rPr>
      <t>PRÓPRIA</t>
    </r>
  </si>
  <si>
    <r>
      <rPr>
        <sz val="7"/>
        <rFont val="Arial"/>
      </rPr>
      <t>Cabo de par trançado blindado (F/UTP), categoria 6, ou superior, com condutores de cobre rígidos 24 AWG, uso indoor/outdoor ref: Furukawa ou similar (M)</t>
    </r>
  </si>
  <si>
    <r>
      <rPr>
        <sz val="7"/>
        <rFont val="Arial"/>
      </rPr>
      <t>M</t>
    </r>
  </si>
  <si>
    <r>
      <rPr>
        <sz val="7"/>
        <rFont val="Arial"/>
      </rPr>
      <t>1.6.5.2</t>
    </r>
  </si>
  <si>
    <r>
      <rPr>
        <sz val="7"/>
        <rFont val="Arial"/>
      </rPr>
      <t>CP-9152-ED-48372</t>
    </r>
  </si>
  <si>
    <r>
      <rPr>
        <sz val="7"/>
        <rFont val="Arial"/>
      </rPr>
      <t>PRÓPRIA</t>
    </r>
  </si>
  <si>
    <r>
      <rPr>
        <sz val="7"/>
        <rFont val="Arial"/>
      </rPr>
      <t xml:space="preserve">Patch cord F/UTP CAT.6 - Cabo flexível Blindado Cat.6 montado com conectores RJ45 nas duas extremidades. ref: Furukawa ou similar </t>
    </r>
  </si>
  <si>
    <r>
      <rPr>
        <sz val="7"/>
        <rFont val="Arial"/>
      </rPr>
      <t>pc</t>
    </r>
  </si>
  <si>
    <r>
      <rPr>
        <sz val="7"/>
        <rFont val="Arial"/>
      </rPr>
      <t>1.6.5.3</t>
    </r>
  </si>
  <si>
    <r>
      <rPr>
        <sz val="7"/>
        <rFont val="Arial"/>
      </rPr>
      <t>CP-2718-C3751</t>
    </r>
  </si>
  <si>
    <r>
      <rPr>
        <sz val="7"/>
        <rFont val="Arial"/>
      </rPr>
      <t>PRÓPRIA</t>
    </r>
  </si>
  <si>
    <r>
      <rPr>
        <sz val="7"/>
        <rFont val="Arial"/>
      </rPr>
      <t>CABO DE FIBRA ÓPTICA, 02 PARES</t>
    </r>
  </si>
  <si>
    <r>
      <rPr>
        <sz val="7"/>
        <rFont val="Arial"/>
      </rPr>
      <t>M</t>
    </r>
  </si>
  <si>
    <r>
      <rPr>
        <sz val="7"/>
        <rFont val="Arial"/>
      </rPr>
      <t>1.6.5.4</t>
    </r>
  </si>
  <si>
    <r>
      <rPr>
        <sz val="7"/>
        <rFont val="Arial"/>
      </rPr>
      <t>95781</t>
    </r>
  </si>
  <si>
    <r>
      <rPr>
        <sz val="7"/>
        <rFont val="Arial"/>
      </rPr>
      <t>SINAPI</t>
    </r>
  </si>
  <si>
    <r>
      <rPr>
        <sz val="7"/>
        <rFont val="Arial"/>
      </rPr>
      <t>Condulete de alumínio 4X2”, furos 1”, múltiplo, com espelho para 2 RJ45 conectores fêmea blindado CAT.6 - Conector fêmea do tipo keystone Jack. Ref: Furukawa ou similar</t>
    </r>
  </si>
  <si>
    <r>
      <rPr>
        <sz val="7"/>
        <rFont val="Arial"/>
      </rPr>
      <t>UN</t>
    </r>
  </si>
  <si>
    <r>
      <rPr>
        <sz val="7"/>
        <rFont val="Arial"/>
      </rPr>
      <t>1.6.5.5</t>
    </r>
  </si>
  <si>
    <r>
      <rPr>
        <sz val="7"/>
        <rFont val="Arial"/>
      </rPr>
      <t>95780</t>
    </r>
  </si>
  <si>
    <r>
      <rPr>
        <sz val="7"/>
        <rFont val="Arial"/>
      </rPr>
      <t>SINAPI</t>
    </r>
  </si>
  <si>
    <r>
      <rPr>
        <sz val="7"/>
        <rFont val="Arial"/>
      </rPr>
      <t>Condulete de alumínio 4X2”, furos 1”, múltiplo com espelho</t>
    </r>
  </si>
  <si>
    <r>
      <rPr>
        <sz val="7"/>
        <rFont val="Arial"/>
      </rPr>
      <t>UN</t>
    </r>
  </si>
  <si>
    <r>
      <rPr>
        <sz val="7"/>
        <rFont val="Arial"/>
      </rPr>
      <t>1.6.5.6</t>
    </r>
  </si>
  <si>
    <r>
      <rPr>
        <sz val="7"/>
        <rFont val="Arial"/>
      </rPr>
      <t>S160108</t>
    </r>
  </si>
  <si>
    <r>
      <rPr>
        <sz val="7"/>
        <rFont val="Arial"/>
      </rPr>
      <t>IOPES</t>
    </r>
  </si>
  <si>
    <r>
      <rPr>
        <sz val="7"/>
        <rFont val="Arial"/>
      </rPr>
      <t xml:space="preserve">Caixa de passagem de embutir no piso, padrão Telebrás, R1, com tampa em ferro fundido. </t>
    </r>
  </si>
  <si>
    <r>
      <rPr>
        <sz val="7"/>
        <rFont val="Arial"/>
      </rPr>
      <t>und</t>
    </r>
  </si>
  <si>
    <r>
      <rPr>
        <sz val="7"/>
        <rFont val="Arial"/>
      </rPr>
      <t>1.6.5.7</t>
    </r>
  </si>
  <si>
    <r>
      <rPr>
        <sz val="7"/>
        <rFont val="Arial"/>
      </rPr>
      <t>S151126</t>
    </r>
  </si>
  <si>
    <r>
      <rPr>
        <sz val="7"/>
        <rFont val="Arial"/>
      </rPr>
      <t>IOPES</t>
    </r>
  </si>
  <si>
    <r>
      <rPr>
        <sz val="7"/>
        <rFont val="Arial"/>
      </rPr>
      <t>Eletroduto de PVC rígido roscável, diâm. 3/4" (25mm), inclusive conexões</t>
    </r>
  </si>
  <si>
    <r>
      <rPr>
        <sz val="7"/>
        <rFont val="Arial"/>
      </rPr>
      <t>m</t>
    </r>
  </si>
  <si>
    <r>
      <rPr>
        <sz val="7"/>
        <rFont val="Arial"/>
      </rPr>
      <t>1.6.5.8</t>
    </r>
  </si>
  <si>
    <r>
      <rPr>
        <sz val="7"/>
        <rFont val="Arial"/>
      </rPr>
      <t>CP-8296-ED-49321</t>
    </r>
  </si>
  <si>
    <r>
      <rPr>
        <sz val="7"/>
        <rFont val="Arial"/>
      </rPr>
      <t>PRÓPRIA</t>
    </r>
  </si>
  <si>
    <r>
      <rPr>
        <sz val="7"/>
        <rFont val="Arial"/>
      </rPr>
      <t>ELETRODUTO DE AÇO GALVANIZADO MÉDIO, INCLUSIVE CONEXÕES, SUPORTES E FIXAÇÃO DN 50 (2")</t>
    </r>
  </si>
  <si>
    <r>
      <rPr>
        <sz val="7"/>
        <rFont val="Arial"/>
      </rPr>
      <t>m</t>
    </r>
  </si>
  <si>
    <r>
      <rPr>
        <sz val="7"/>
        <rFont val="Arial"/>
      </rPr>
      <t>1.6.5.9</t>
    </r>
  </si>
  <si>
    <r>
      <rPr>
        <sz val="7"/>
        <rFont val="Arial"/>
      </rPr>
      <t>S151126</t>
    </r>
  </si>
  <si>
    <r>
      <rPr>
        <sz val="7"/>
        <rFont val="Arial"/>
      </rPr>
      <t>IOPES</t>
    </r>
  </si>
  <si>
    <r>
      <rPr>
        <sz val="7"/>
        <rFont val="Arial"/>
      </rPr>
      <t>Duto em polietileno de alta densidade (PEAD) ∅3/4” ref: Kanalex ou similar</t>
    </r>
  </si>
  <si>
    <r>
      <rPr>
        <sz val="7"/>
        <rFont val="Arial"/>
      </rPr>
      <t>m</t>
    </r>
  </si>
  <si>
    <r>
      <rPr>
        <sz val="7"/>
        <rFont val="Arial"/>
      </rPr>
      <t>1.6.5.10</t>
    </r>
  </si>
  <si>
    <r>
      <rPr>
        <sz val="7"/>
        <rFont val="Arial"/>
      </rPr>
      <t>97668</t>
    </r>
  </si>
  <si>
    <r>
      <rPr>
        <sz val="7"/>
        <rFont val="Arial"/>
      </rPr>
      <t>SINAPI</t>
    </r>
  </si>
  <si>
    <r>
      <rPr>
        <sz val="7"/>
        <rFont val="Arial"/>
      </rPr>
      <t>Duto em polietileno de alta densidade (PEAD) ∅2” ref: Kanalex ou similar</t>
    </r>
  </si>
  <si>
    <r>
      <rPr>
        <sz val="7"/>
        <rFont val="Arial"/>
      </rPr>
      <t>M</t>
    </r>
  </si>
  <si>
    <r>
      <rPr>
        <sz val="7"/>
        <rFont val="Arial"/>
      </rPr>
      <t>1.6.5.11</t>
    </r>
  </si>
  <si>
    <r>
      <rPr>
        <sz val="7"/>
        <rFont val="Arial"/>
      </rPr>
      <t>S150702</t>
    </r>
  </si>
  <si>
    <r>
      <rPr>
        <sz val="7"/>
        <rFont val="Arial"/>
      </rPr>
      <t>IOPES</t>
    </r>
  </si>
  <si>
    <r>
      <rPr>
        <sz val="7"/>
        <rFont val="Arial"/>
      </rPr>
      <t>Envelopamento de concreto simples com consumo mínimo de cimento de 250kg/m3, inclusive escavação para profundidade mínima do eletroduto de 50 cm, de 25 x 30 cm, para 2 eletrodutos</t>
    </r>
  </si>
  <si>
    <r>
      <rPr>
        <sz val="7"/>
        <rFont val="Arial"/>
      </rPr>
      <t>m</t>
    </r>
  </si>
  <si>
    <r>
      <rPr>
        <sz val="7"/>
        <rFont val="Arial"/>
      </rPr>
      <t>1.6.5.12</t>
    </r>
  </si>
  <si>
    <r>
      <rPr>
        <sz val="7"/>
        <rFont val="Arial"/>
      </rPr>
      <t>S151137</t>
    </r>
  </si>
  <si>
    <r>
      <rPr>
        <sz val="7"/>
        <rFont val="Arial"/>
      </rPr>
      <t>IOPES</t>
    </r>
  </si>
  <si>
    <r>
      <rPr>
        <sz val="7"/>
        <rFont val="Arial"/>
      </rPr>
      <t>Eletroduto PEAD, cor preta, diam. 1.1/2", marca ref. Kanaflex ou equivalente</t>
    </r>
  </si>
  <si>
    <r>
      <rPr>
        <sz val="7"/>
        <rFont val="Arial"/>
      </rPr>
      <t>m</t>
    </r>
  </si>
  <si>
    <r>
      <rPr>
        <sz val="7"/>
        <rFont val="Arial"/>
      </rPr>
      <t>1.6.5.13</t>
    </r>
  </si>
  <si>
    <r>
      <rPr>
        <sz val="7"/>
        <rFont val="Arial"/>
      </rPr>
      <t>CP-4996-C3764</t>
    </r>
  </si>
  <si>
    <r>
      <rPr>
        <sz val="7"/>
        <rFont val="Arial"/>
      </rPr>
      <t>PRÓPRIA</t>
    </r>
  </si>
  <si>
    <r>
      <rPr>
        <sz val="7"/>
        <rFont val="Arial"/>
      </rPr>
      <t xml:space="preserve">Rack de parede 19" fechado com chave, 16Us, 470x570mm, com portas laterais e frontal, com venezianas, cooler de ventilação na parte superior. </t>
    </r>
  </si>
  <si>
    <r>
      <rPr>
        <sz val="7"/>
        <rFont val="Arial"/>
      </rPr>
      <t>UN</t>
    </r>
  </si>
  <si>
    <r>
      <rPr>
        <sz val="7"/>
        <rFont val="Arial"/>
      </rPr>
      <t>1.6.5.14</t>
    </r>
  </si>
  <si>
    <r>
      <rPr>
        <sz val="7"/>
        <rFont val="Arial"/>
      </rPr>
      <t>CP-6629-C4175</t>
    </r>
  </si>
  <si>
    <r>
      <rPr>
        <sz val="7"/>
        <rFont val="Arial"/>
      </rPr>
      <t>PRÓPRIA</t>
    </r>
  </si>
  <si>
    <r>
      <rPr>
        <sz val="7"/>
        <rFont val="Arial"/>
      </rPr>
      <t>Switch de 24 portas, com taxa de transmissão de 10/100/1000 Mbps portas RJ-45 10/100/1000 PoE+ com detecção automática, camada 3, 4 portas Gigabit Ethernet SFP fixas, instalação em rack de 19". ref: 2930F 24G PoE+ 4SFP – Aruba ou similar</t>
    </r>
  </si>
  <si>
    <r>
      <rPr>
        <sz val="7"/>
        <rFont val="Arial"/>
      </rPr>
      <t>UN</t>
    </r>
  </si>
  <si>
    <r>
      <rPr>
        <sz val="7"/>
        <rFont val="Arial"/>
      </rPr>
      <t>1.6.5.15</t>
    </r>
  </si>
  <si>
    <r>
      <rPr>
        <sz val="7"/>
        <rFont val="Arial"/>
      </rPr>
      <t>98302</t>
    </r>
  </si>
  <si>
    <r>
      <rPr>
        <sz val="7"/>
        <rFont val="Arial"/>
      </rPr>
      <t>SINAPI</t>
    </r>
  </si>
  <si>
    <r>
      <rPr>
        <sz val="7"/>
        <rFont val="Arial"/>
      </rPr>
      <t>PATCH PANEL 24 PORTAS, CATEGORIA 6 - FORNECIMENTO E INSTALAÇÃO. AF_11/2019</t>
    </r>
  </si>
  <si>
    <r>
      <rPr>
        <sz val="7"/>
        <rFont val="Arial"/>
      </rPr>
      <t>UN</t>
    </r>
  </si>
  <si>
    <r>
      <rPr>
        <sz val="7"/>
        <rFont val="Arial"/>
      </rPr>
      <t>1.6.5.16</t>
    </r>
  </si>
  <si>
    <r>
      <rPr>
        <sz val="7"/>
        <rFont val="Arial"/>
      </rPr>
      <t>CP-8348-C4569</t>
    </r>
  </si>
  <si>
    <r>
      <rPr>
        <sz val="7"/>
        <rFont val="Arial"/>
      </rPr>
      <t>PRÓPRIA</t>
    </r>
  </si>
  <si>
    <r>
      <rPr>
        <sz val="7"/>
        <rFont val="Arial"/>
      </rPr>
      <t>Calha de tomadas com filtro para instalação, em rack, com 06 tomadas 2P+T, REF: PIAL</t>
    </r>
  </si>
  <si>
    <r>
      <rPr>
        <sz val="7"/>
        <rFont val="Arial"/>
      </rPr>
      <t>UN</t>
    </r>
  </si>
  <si>
    <r>
      <rPr>
        <sz val="7"/>
        <rFont val="Arial"/>
      </rPr>
      <t>1.6.5.17</t>
    </r>
  </si>
  <si>
    <r>
      <rPr>
        <sz val="7"/>
        <rFont val="Arial"/>
      </rPr>
      <t>CP-0098-ED-48376</t>
    </r>
  </si>
  <si>
    <r>
      <rPr>
        <sz val="7"/>
        <rFont val="Arial"/>
      </rPr>
      <t>PRÓPRIA</t>
    </r>
  </si>
  <si>
    <r>
      <rPr>
        <sz val="7"/>
        <rFont val="Arial"/>
      </rPr>
      <t xml:space="preserve">Bandeja fixa frontal para Racks padrão 19" polegadas, 2Us, 290 mm de profundidade, fixação interna construída em aço, com estampas de ventilação para circulação de AR interno do Rack, 2 pontos fixação nos planos frontais do rack por meio de parafusos. </t>
    </r>
  </si>
  <si>
    <r>
      <rPr>
        <sz val="7"/>
        <rFont val="Arial"/>
      </rPr>
      <t>cj</t>
    </r>
  </si>
  <si>
    <r>
      <rPr>
        <sz val="7"/>
        <rFont val="Arial"/>
      </rPr>
      <t>1.6.5.18</t>
    </r>
  </si>
  <si>
    <r>
      <rPr>
        <sz val="7"/>
        <rFont val="Arial"/>
      </rPr>
      <t>CP-2641-C4568</t>
    </r>
  </si>
  <si>
    <r>
      <rPr>
        <sz val="7"/>
        <rFont val="Arial"/>
      </rPr>
      <t>PRÓPRIA</t>
    </r>
  </si>
  <si>
    <r>
      <rPr>
        <sz val="7"/>
        <rFont val="Arial"/>
      </rPr>
      <t>ORGANIZADOR DE CABOS HORIZONTAL, ABERTO, PADRÃO RACK 19"</t>
    </r>
  </si>
  <si>
    <r>
      <rPr>
        <sz val="7"/>
        <rFont val="Arial"/>
      </rPr>
      <t>UN</t>
    </r>
  </si>
  <si>
    <r>
      <rPr>
        <sz val="7"/>
        <rFont val="Arial"/>
      </rPr>
      <t>1.6.5.19</t>
    </r>
  </si>
  <si>
    <r>
      <rPr>
        <sz val="7"/>
        <rFont val="Arial"/>
      </rPr>
      <t>CP-2292-ED-48378</t>
    </r>
  </si>
  <si>
    <r>
      <rPr>
        <sz val="7"/>
        <rFont val="Arial"/>
      </rPr>
      <t>PRÓPRIA</t>
    </r>
  </si>
  <si>
    <r>
      <rPr>
        <sz val="7"/>
        <rFont val="Arial"/>
      </rPr>
      <t>TAMPA CEGA DE 1U PARA RACK 19"</t>
    </r>
  </si>
  <si>
    <r>
      <rPr>
        <sz val="7"/>
        <rFont val="Arial"/>
      </rPr>
      <t>cj</t>
    </r>
  </si>
  <si>
    <r>
      <rPr>
        <sz val="7"/>
        <rFont val="Arial"/>
      </rPr>
      <t>1.6.5.20</t>
    </r>
  </si>
  <si>
    <r>
      <rPr>
        <sz val="7"/>
        <rFont val="Arial"/>
      </rPr>
      <t>CP-6491-C3765</t>
    </r>
  </si>
  <si>
    <r>
      <rPr>
        <sz val="7"/>
        <rFont val="Arial"/>
      </rPr>
      <t>PRÓPRIA</t>
    </r>
  </si>
  <si>
    <r>
      <rPr>
        <sz val="7"/>
        <rFont val="Arial"/>
      </rPr>
      <t xml:space="preserve">DIO 24FO Distribuidor interno óptico SC MM 62.5/125 gaveta 19'' 1U </t>
    </r>
  </si>
  <si>
    <r>
      <rPr>
        <sz val="7"/>
        <rFont val="Arial"/>
      </rPr>
      <t>UN</t>
    </r>
  </si>
  <si>
    <r>
      <rPr>
        <sz val="7"/>
        <rFont val="Arial"/>
      </rPr>
      <t>1.6.5.21</t>
    </r>
  </si>
  <si>
    <r>
      <rPr>
        <sz val="7"/>
        <rFont val="Arial"/>
      </rPr>
      <t>CP-2132-S160106</t>
    </r>
  </si>
  <si>
    <r>
      <rPr>
        <sz val="7"/>
        <rFont val="Arial"/>
      </rPr>
      <t>PRÓPRIA</t>
    </r>
  </si>
  <si>
    <r>
      <rPr>
        <sz val="7"/>
        <rFont val="Arial"/>
      </rPr>
      <t>Aterramento com haste de terra 5/8"x2.40m, cabo de cobre nú 25mm2</t>
    </r>
  </si>
  <si>
    <r>
      <rPr>
        <sz val="7"/>
        <rFont val="Arial"/>
      </rPr>
      <t>und</t>
    </r>
  </si>
  <si>
    <r>
      <rPr>
        <sz val="7"/>
        <rFont val="Arial"/>
      </rPr>
      <t>1.6.5.22</t>
    </r>
  </si>
  <si>
    <r>
      <rPr>
        <sz val="7"/>
        <rFont val="Arial"/>
      </rPr>
      <t>92988</t>
    </r>
  </si>
  <si>
    <r>
      <rPr>
        <sz val="7"/>
        <rFont val="Arial"/>
      </rPr>
      <t>SINAPI</t>
    </r>
  </si>
  <si>
    <r>
      <rPr>
        <sz val="7"/>
        <rFont val="Arial"/>
      </rPr>
      <t>CABO DE COBRE FLEXÍVEL ISOLADO, 50 MM², ANTI-CHAMA 0,6/1,0 KV, PARA DISTRIBUIÇÃO - FORNECIMENTO E INSTALAÇÃO. AF_12/2015</t>
    </r>
  </si>
  <si>
    <r>
      <rPr>
        <sz val="7"/>
        <rFont val="Arial"/>
      </rPr>
      <t>M</t>
    </r>
  </si>
  <si>
    <r>
      <rPr>
        <sz val="7"/>
        <rFont val="Arial"/>
      </rPr>
      <t>1.6.5.23</t>
    </r>
  </si>
  <si>
    <r>
      <rPr>
        <sz val="7"/>
        <rFont val="Arial"/>
      </rPr>
      <t>S160310</t>
    </r>
  </si>
  <si>
    <r>
      <rPr>
        <sz val="7"/>
        <rFont val="Arial"/>
      </rPr>
      <t>IOPES</t>
    </r>
  </si>
  <si>
    <r>
      <rPr>
        <sz val="7"/>
        <rFont val="Arial"/>
      </rPr>
      <t>Conector de medição em latão com 2 parafusos para cabos de 16 a 50 mm2, ref. TEL-562,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</si>
  <si>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</si>
  <si>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1.6.5.24</t>
    </r>
  </si>
  <si>
    <r>
      <rPr>
        <sz val="7"/>
        <rFont val="Arial"/>
      </rPr>
      <t>COMP-458410</t>
    </r>
  </si>
  <si>
    <r>
      <rPr>
        <sz val="7"/>
        <rFont val="Arial"/>
      </rPr>
      <t>PRÓPRIA</t>
    </r>
  </si>
  <si>
    <r>
      <rPr>
        <sz val="7"/>
        <rFont val="Arial"/>
      </rPr>
      <t>Câmera IP Speed Dome 2MP com 37x de zoom, Resolução Full HD, com Análise inteligente de vídeo, Mapa de calor e detecção de face, alimentação: 24 Vac / 3 A, PoE+ (IEEE 802.3at), IP67 e IK10, ref: VIP 7237 SD INTELBRAS ou similar com suporte conforme projeto</t>
    </r>
  </si>
  <si>
    <r>
      <rPr>
        <sz val="7"/>
        <rFont val="Arial"/>
      </rPr>
      <t>un</t>
    </r>
  </si>
  <si>
    <r>
      <rPr>
        <sz val="7"/>
        <rFont val="Arial"/>
      </rPr>
      <t>1.6.5.25</t>
    </r>
  </si>
  <si>
    <r>
      <rPr>
        <sz val="7"/>
        <rFont val="Arial"/>
      </rPr>
      <t>COMP-313404</t>
    </r>
  </si>
  <si>
    <r>
      <rPr>
        <sz val="7"/>
        <rFont val="Arial"/>
      </rPr>
      <t>PRÓPRIA</t>
    </r>
  </si>
  <si>
    <r>
      <rPr>
        <sz val="7"/>
        <rFont val="Arial"/>
      </rPr>
      <t>Câmera IP Dome, Resolução de 1 MP, Lente fixa de 2,8 mm, IR inteligente com alcance de 20 metros, Instalação interna ou externa, alimentação: 12 Vdc/PoE (802.3af), Ref: VIP S4020 G2 INTELBRAS com suporte conforme projeto</t>
    </r>
  </si>
  <si>
    <r>
      <rPr>
        <sz val="7"/>
        <rFont val="Arial"/>
      </rPr>
      <t>un</t>
    </r>
  </si>
  <si>
    <r>
      <rPr>
        <sz val="7"/>
        <rFont val="Arial"/>
      </rPr>
      <t>1.6.5.26</t>
    </r>
  </si>
  <si>
    <r>
      <rPr>
        <sz val="7"/>
        <rFont val="Arial"/>
      </rPr>
      <t>COMP-931947</t>
    </r>
  </si>
  <si>
    <r>
      <rPr>
        <sz val="7"/>
        <rFont val="Arial"/>
      </rPr>
      <t>PRÓPRIA</t>
    </r>
  </si>
  <si>
    <r>
      <rPr>
        <sz val="7"/>
        <rFont val="Arial"/>
      </rPr>
      <t>Câmera IP Bullet 12MP, Zoom Motorizado, Inteligências de vídeo, Entrada e Saída de Alarme, Alimentação: 12 Vdc ou, PoE+ (IEEE 802.3at), IP67 e IK10, ref: VIP 71250 Z INTELBRAS ou similar com suporte conforme projeto</t>
    </r>
  </si>
  <si>
    <r>
      <rPr>
        <sz val="7"/>
        <rFont val="Arial"/>
      </rPr>
      <t>un</t>
    </r>
  </si>
  <si>
    <r>
      <rPr>
        <sz val="7"/>
        <rFont val="Arial"/>
      </rPr>
      <t>1.6.5.27</t>
    </r>
  </si>
  <si>
    <r>
      <rPr>
        <sz val="7"/>
        <rFont val="Arial"/>
      </rPr>
      <t>COMP-033007</t>
    </r>
  </si>
  <si>
    <r>
      <rPr>
        <sz val="7"/>
        <rFont val="Arial"/>
      </rPr>
      <t>PRÓPRIA</t>
    </r>
  </si>
  <si>
    <r>
      <rPr>
        <sz val="7"/>
        <rFont val="Arial"/>
      </rPr>
      <t>"Gravador digital de vídeo em rede para até 32 câmeras IP em Full HD a 30 FPS 2 interfaces de rede Gigabit Ethernet, 16 entradas de alarme, Reconhecimento automático das câmeras Ips, Fonte interna, 100-240 Vac. 50/60 Hz, ref: NVD 7132 INTELBRAS ou similar"</t>
    </r>
  </si>
  <si>
    <r>
      <rPr>
        <sz val="7"/>
        <rFont val="Arial"/>
      </rPr>
      <t>un</t>
    </r>
  </si>
  <si>
    <r>
      <rPr>
        <sz val="7"/>
        <rFont val="Arial"/>
      </rPr>
      <t>1.6.5.28</t>
    </r>
  </si>
  <si>
    <r>
      <rPr>
        <sz val="7"/>
        <rFont val="Arial"/>
      </rPr>
      <t>S160110</t>
    </r>
  </si>
  <si>
    <r>
      <rPr>
        <sz val="7"/>
        <rFont val="Arial"/>
      </rPr>
      <t>IOPES</t>
    </r>
  </si>
  <si>
    <r>
      <rPr>
        <sz val="7"/>
        <rFont val="Arial"/>
      </rPr>
      <t>Caixa de telefone em chapa de aço padrão TELEBRAS do tipo CIE-4 600x600x120 mm</t>
    </r>
  </si>
  <si>
    <r>
      <rPr>
        <sz val="7"/>
        <rFont val="Arial"/>
      </rPr>
      <t>und</t>
    </r>
  </si>
  <si>
    <r>
      <rPr>
        <sz val="7"/>
        <rFont val="Arial"/>
      </rPr>
      <t>1.6.5.29</t>
    </r>
  </si>
  <si>
    <r>
      <rPr>
        <sz val="7"/>
        <rFont val="Arial"/>
      </rPr>
      <t>91859</t>
    </r>
  </si>
  <si>
    <r>
      <rPr>
        <sz val="7"/>
        <rFont val="Arial"/>
      </rPr>
      <t>SINAPI</t>
    </r>
  </si>
  <si>
    <r>
      <rPr>
        <sz val="7"/>
        <rFont val="Arial"/>
      </rPr>
      <t>ELETRODUTO FLEXÍVEL LISO, PEAD, DN 32 MM (1"), PARA CIRCUITOS TERMINAIS, INSTALADO EM PAREDE - FORNECIMENTO E INSTALAÇÃO. AF_12/2015</t>
    </r>
  </si>
  <si>
    <r>
      <rPr>
        <sz val="7"/>
        <rFont val="Arial"/>
      </rPr>
      <t>M</t>
    </r>
  </si>
  <si>
    <r>
      <rPr>
        <sz val="7"/>
        <rFont val="Arial"/>
      </rPr>
      <t>1.6.5.30</t>
    </r>
  </si>
  <si>
    <r>
      <rPr>
        <sz val="7"/>
        <rFont val="Arial"/>
      </rPr>
      <t>S151133</t>
    </r>
  </si>
  <si>
    <r>
      <rPr>
        <sz val="7"/>
        <rFont val="Arial"/>
      </rPr>
      <t>IOPES</t>
    </r>
  </si>
  <si>
    <r>
      <rPr>
        <sz val="7"/>
        <rFont val="Arial"/>
      </rPr>
      <t>Eletroduto flexível corrugado 1", marca de referência TIGRE</t>
    </r>
  </si>
  <si>
    <r>
      <rPr>
        <sz val="7"/>
        <rFont val="Arial"/>
      </rPr>
      <t>m</t>
    </r>
  </si>
  <si>
    <r>
      <rPr>
        <sz val="7"/>
        <rFont val="Arial"/>
      </rPr>
      <t>1.6.5.31</t>
    </r>
  </si>
  <si>
    <r>
      <rPr>
        <sz val="7"/>
        <rFont val="Arial"/>
      </rPr>
      <t>COMP-976005</t>
    </r>
  </si>
  <si>
    <r>
      <rPr>
        <sz val="7"/>
        <rFont val="Arial"/>
      </rPr>
      <t>PRÓPRIA</t>
    </r>
  </si>
  <si>
    <r>
      <rPr>
        <sz val="7"/>
        <rFont val="Arial"/>
      </rPr>
      <t>CONVERSOR DE MIDIA PoE 2 km 100 Base-FX para 10/100 Base-TX</t>
    </r>
  </si>
  <si>
    <r>
      <rPr>
        <sz val="7"/>
        <rFont val="Arial"/>
      </rPr>
      <t>un</t>
    </r>
  </si>
  <si>
    <r>
      <rPr>
        <b/>
        <sz val="7"/>
        <rFont val="Arial"/>
      </rPr>
      <t>1.7</t>
    </r>
  </si>
  <si>
    <r>
      <rPr>
        <b/>
        <sz val="7"/>
        <rFont val="Arial"/>
      </rPr>
      <t>HIDROMECANICO</t>
    </r>
  </si>
  <si>
    <r>
      <rPr>
        <b/>
        <sz val="7"/>
        <rFont val="Arial"/>
      </rPr>
      <t>1.7.1</t>
    </r>
  </si>
  <si>
    <r>
      <rPr>
        <b/>
        <sz val="7"/>
        <rFont val="Arial"/>
      </rPr>
      <t>EQUIPAMENTOS (BDI = 14,02%)</t>
    </r>
  </si>
  <si>
    <r>
      <rPr>
        <sz val="7"/>
        <rFont val="Arial"/>
      </rPr>
      <t>1.7.1.1</t>
    </r>
  </si>
  <si>
    <r>
      <rPr>
        <sz val="7"/>
        <rFont val="Arial"/>
      </rPr>
      <t>INS-169629</t>
    </r>
  </si>
  <si>
    <r>
      <rPr>
        <sz val="7"/>
        <rFont val="Arial"/>
      </rPr>
      <t>PRÓPRIA</t>
    </r>
  </si>
  <si>
    <r>
      <rPr>
        <sz val="7"/>
        <rFont val="Arial"/>
      </rPr>
      <t>Comporta do poço de bomba com abertura livre de 2,10m x 1,7m, fixação químico, com atuador elétrico e manual.  - BDI = 14,02</t>
    </r>
  </si>
  <si>
    <r>
      <rPr>
        <sz val="7"/>
        <rFont val="Arial"/>
      </rPr>
      <t>unid</t>
    </r>
  </si>
  <si>
    <r>
      <rPr>
        <sz val="7"/>
        <rFont val="Arial"/>
      </rPr>
      <t>1.7.1.2</t>
    </r>
  </si>
  <si>
    <r>
      <rPr>
        <sz val="7"/>
        <rFont val="Arial"/>
      </rPr>
      <t>INS-940514</t>
    </r>
  </si>
  <si>
    <r>
      <rPr>
        <sz val="7"/>
        <rFont val="Arial"/>
      </rPr>
      <t>PRÓPRIA</t>
    </r>
  </si>
  <si>
    <r>
      <rPr>
        <sz val="7"/>
        <rFont val="Arial"/>
      </rPr>
      <t>Grade mecanizada e automatizada, retenção sólido grosseiro igual ou maior que 50 mm, 2,0 m largura e 3,5 m altura, inclinação 75° - BDI = 14,02</t>
    </r>
  </si>
  <si>
    <r>
      <rPr>
        <sz val="7"/>
        <rFont val="Arial"/>
      </rPr>
      <t>unid</t>
    </r>
  </si>
  <si>
    <r>
      <rPr>
        <sz val="7"/>
        <rFont val="Arial"/>
      </rPr>
      <t>1.7.1.3</t>
    </r>
  </si>
  <si>
    <r>
      <rPr>
        <sz val="7"/>
        <rFont val="Arial"/>
      </rPr>
      <t>INS-551494</t>
    </r>
  </si>
  <si>
    <r>
      <rPr>
        <sz val="7"/>
        <rFont val="Arial"/>
      </rPr>
      <t>PRÓPRIA</t>
    </r>
  </si>
  <si>
    <r>
      <rPr>
        <sz val="7"/>
        <rFont val="Arial"/>
      </rPr>
      <t>Válvula de retenção portinhola simples, tipo wafer, PN 10  - BDI = 14,02</t>
    </r>
  </si>
  <si>
    <r>
      <rPr>
        <sz val="7"/>
        <rFont val="Arial"/>
      </rPr>
      <t>unid</t>
    </r>
  </si>
  <si>
    <r>
      <rPr>
        <sz val="7"/>
        <rFont val="Arial"/>
      </rPr>
      <t>1.7.1.4</t>
    </r>
  </si>
  <si>
    <r>
      <rPr>
        <sz val="7"/>
        <rFont val="Arial"/>
      </rPr>
      <t>INS-111400</t>
    </r>
  </si>
  <si>
    <r>
      <rPr>
        <sz val="7"/>
        <rFont val="Arial"/>
      </rPr>
      <t>PRÓPRIA</t>
    </r>
  </si>
  <si>
    <r>
      <rPr>
        <sz val="7"/>
        <rFont val="Arial"/>
      </rPr>
      <t>Válvula flap – PN 10, flange na classe K7, PN 10, NBR 7675. - BDI = 14,02</t>
    </r>
  </si>
  <si>
    <r>
      <rPr>
        <sz val="7"/>
        <rFont val="Arial"/>
      </rPr>
      <t>unid</t>
    </r>
  </si>
  <si>
    <r>
      <rPr>
        <sz val="7"/>
        <rFont val="Arial"/>
      </rPr>
      <t>1.7.1.5</t>
    </r>
  </si>
  <si>
    <r>
      <rPr>
        <sz val="7"/>
        <rFont val="Arial"/>
      </rPr>
      <t>CP-8674-INS-330573</t>
    </r>
  </si>
  <si>
    <r>
      <rPr>
        <sz val="7"/>
        <rFont val="Arial"/>
      </rPr>
      <t>PRÓPRIA</t>
    </r>
  </si>
  <si>
    <r>
      <rPr>
        <sz val="7"/>
        <rFont val="Arial"/>
      </rPr>
      <t>Equipamento de içamento: Monovia em perfil metálico com talha elétrica com trole elétrico, carga = 5.000 kg GAIVOTAS - BDI = 14,02</t>
    </r>
  </si>
  <si>
    <r>
      <rPr>
        <sz val="7"/>
        <rFont val="Arial"/>
      </rPr>
      <t>unid</t>
    </r>
  </si>
  <si>
    <r>
      <rPr>
        <sz val="7"/>
        <rFont val="Arial"/>
      </rPr>
      <t>1.7.1.6</t>
    </r>
  </si>
  <si>
    <r>
      <rPr>
        <sz val="7"/>
        <rFont val="Arial"/>
      </rPr>
      <t>INS-333485</t>
    </r>
  </si>
  <si>
    <r>
      <rPr>
        <sz val="7"/>
        <rFont val="Arial"/>
      </rPr>
      <t>PRÓPRIA</t>
    </r>
  </si>
  <si>
    <r>
      <rPr>
        <sz val="7"/>
        <rFont val="Arial"/>
      </rPr>
      <t>Bomba submersível, Q=2,5m³/s, com descarga entre flanges, coluna de descarga vertical com DN 1200mm e flange de saída para Linha de recalque na classe K7, PN 10, NBR 7675 (FRETE INCLUSO) - BDI = 14,02</t>
    </r>
  </si>
  <si>
    <r>
      <rPr>
        <sz val="7"/>
        <rFont val="Arial"/>
      </rPr>
      <t>unid</t>
    </r>
  </si>
  <si>
    <r>
      <rPr>
        <b/>
        <sz val="7"/>
        <rFont val="Arial"/>
      </rPr>
      <t>1.7.2</t>
    </r>
  </si>
  <si>
    <r>
      <rPr>
        <b/>
        <sz val="7"/>
        <rFont val="Arial"/>
      </rPr>
      <t>INSTALAÇÃO DE EQUIPAMENTOS</t>
    </r>
  </si>
  <si>
    <r>
      <rPr>
        <sz val="7"/>
        <rFont val="Arial"/>
      </rPr>
      <t>1.7.2.1</t>
    </r>
  </si>
  <si>
    <r>
      <rPr>
        <sz val="7"/>
        <rFont val="Arial"/>
      </rPr>
      <t>COMP-137756</t>
    </r>
  </si>
  <si>
    <r>
      <rPr>
        <sz val="7"/>
        <rFont val="Arial"/>
      </rPr>
      <t>PRÓPRIA</t>
    </r>
  </si>
  <si>
    <r>
      <rPr>
        <sz val="7"/>
        <rFont val="Arial"/>
      </rPr>
      <t xml:space="preserve">Transporte e instalação de Válvula de retenção portinhola simples, tipo wafer, PN 10 </t>
    </r>
  </si>
  <si>
    <r>
      <rPr>
        <sz val="7"/>
        <rFont val="Arial"/>
      </rPr>
      <t>un</t>
    </r>
  </si>
  <si>
    <r>
      <rPr>
        <sz val="7"/>
        <rFont val="Arial"/>
      </rPr>
      <t>1.7.2.2</t>
    </r>
  </si>
  <si>
    <r>
      <rPr>
        <sz val="7"/>
        <rFont val="Arial"/>
      </rPr>
      <t>COMP-037602</t>
    </r>
  </si>
  <si>
    <r>
      <rPr>
        <sz val="7"/>
        <rFont val="Arial"/>
      </rPr>
      <t>PRÓPRIA</t>
    </r>
  </si>
  <si>
    <r>
      <rPr>
        <sz val="7"/>
        <rFont val="Arial"/>
      </rPr>
      <t>Transporte e instalação de Válvula flap – PN 10, flange na classe K7, PN 10, NBR 7675.</t>
    </r>
  </si>
  <si>
    <r>
      <rPr>
        <sz val="7"/>
        <rFont val="Arial"/>
      </rPr>
      <t>un</t>
    </r>
  </si>
  <si>
    <r>
      <rPr>
        <sz val="7"/>
        <rFont val="Arial"/>
      </rPr>
      <t>1.7.2.3</t>
    </r>
  </si>
  <si>
    <r>
      <rPr>
        <sz val="7"/>
        <rFont val="Arial"/>
      </rPr>
      <t>COMP-622488</t>
    </r>
  </si>
  <si>
    <r>
      <rPr>
        <sz val="7"/>
        <rFont val="Arial"/>
      </rPr>
      <t>PRÓPRIA</t>
    </r>
  </si>
  <si>
    <r>
      <rPr>
        <sz val="7"/>
        <rFont val="Arial"/>
      </rPr>
      <t>Instalação de Bomba submersível, com descarga entre flanges, coluna de descarga vertical com DN 1200mm e flange de saída para Linha de recalque na classe K7, PN 10, NBR 7675</t>
    </r>
  </si>
  <si>
    <r>
      <rPr>
        <sz val="7"/>
        <rFont val="Arial"/>
      </rPr>
      <t>un</t>
    </r>
  </si>
  <si>
    <r>
      <rPr>
        <sz val="7"/>
        <rFont val="Arial"/>
      </rPr>
      <t>1.7.2.4</t>
    </r>
  </si>
  <si>
    <r>
      <rPr>
        <sz val="7"/>
        <rFont val="Arial"/>
      </rPr>
      <t>COMP-975652</t>
    </r>
  </si>
  <si>
    <r>
      <rPr>
        <sz val="7"/>
        <rFont val="Arial"/>
      </rPr>
      <t>PRÓPRIA</t>
    </r>
  </si>
  <si>
    <r>
      <rPr>
        <sz val="7"/>
        <rFont val="Arial"/>
      </rPr>
      <t>Transporte e montagem de Comportas tipo deslizante com acionamento elétrico.</t>
    </r>
  </si>
  <si>
    <r>
      <rPr>
        <sz val="7"/>
        <rFont val="Arial"/>
      </rPr>
      <t>un</t>
    </r>
  </si>
  <si>
    <r>
      <rPr>
        <sz val="7"/>
        <rFont val="Arial"/>
      </rPr>
      <t>1.7.2.5</t>
    </r>
  </si>
  <si>
    <r>
      <rPr>
        <sz val="7"/>
        <rFont val="Arial"/>
      </rPr>
      <t>COMP-355707</t>
    </r>
  </si>
  <si>
    <r>
      <rPr>
        <sz val="7"/>
        <rFont val="Arial"/>
      </rPr>
      <t>PRÓPRIA</t>
    </r>
  </si>
  <si>
    <r>
      <rPr>
        <sz val="7"/>
        <rFont val="Arial"/>
      </rPr>
      <t>Transporte e instalação de Grade mecanizada e automatizada</t>
    </r>
  </si>
  <si>
    <r>
      <rPr>
        <sz val="7"/>
        <rFont val="Arial"/>
      </rPr>
      <t>un</t>
    </r>
  </si>
  <si>
    <r>
      <rPr>
        <sz val="7"/>
        <rFont val="Arial"/>
      </rPr>
      <t>1.7.2.6</t>
    </r>
  </si>
  <si>
    <r>
      <rPr>
        <sz val="7"/>
        <rFont val="Arial"/>
      </rPr>
      <t>CP-2082-06.001.0318-0</t>
    </r>
  </si>
  <si>
    <r>
      <rPr>
        <sz val="7"/>
        <rFont val="Arial"/>
      </rPr>
      <t>PRÓPRIA</t>
    </r>
  </si>
  <si>
    <r>
      <rPr>
        <sz val="7"/>
        <rFont val="Arial"/>
      </rPr>
      <t>Fornecimento e Montagem de Haste de prolongamento com extremidades rosqueadas, diâmetro 1.1/6”, L=6000mm EM PEDESTAIS DE COMANDO OU MANOBRA</t>
    </r>
  </si>
  <si>
    <r>
      <rPr>
        <sz val="7"/>
        <rFont val="Arial"/>
      </rPr>
      <t>UN</t>
    </r>
  </si>
  <si>
    <r>
      <rPr>
        <sz val="7"/>
        <rFont val="Arial"/>
      </rPr>
      <t>1.7.2.7</t>
    </r>
  </si>
  <si>
    <r>
      <rPr>
        <sz val="7"/>
        <rFont val="Arial"/>
      </rPr>
      <t>COMP-293431</t>
    </r>
  </si>
  <si>
    <r>
      <rPr>
        <sz val="7"/>
        <rFont val="Arial"/>
      </rPr>
      <t>PRÓPRIA</t>
    </r>
  </si>
  <si>
    <r>
      <rPr>
        <sz val="7"/>
        <rFont val="Arial"/>
      </rPr>
      <t>Transporte e montagem de Equipamento de içamento: Monovia em perfil metálico com talha elétrica com trole elétrico, carga = 5.000 kg</t>
    </r>
  </si>
  <si>
    <r>
      <rPr>
        <sz val="7"/>
        <rFont val="Arial"/>
      </rPr>
      <t>un</t>
    </r>
  </si>
  <si>
    <r>
      <rPr>
        <b/>
        <sz val="7"/>
        <rFont val="Arial"/>
      </rPr>
      <t>1.7.3</t>
    </r>
  </si>
  <si>
    <r>
      <rPr>
        <b/>
        <sz val="7"/>
        <rFont val="Arial"/>
      </rPr>
      <t>TUBULAÇÃO</t>
    </r>
  </si>
  <si>
    <r>
      <rPr>
        <sz val="7"/>
        <rFont val="Arial"/>
      </rPr>
      <t>1.7.3.1</t>
    </r>
  </si>
  <si>
    <r>
      <rPr>
        <sz val="7"/>
        <rFont val="Arial"/>
      </rPr>
      <t xml:space="preserve"> CP-1538-83726</t>
    </r>
  </si>
  <si>
    <r>
      <rPr>
        <sz val="7"/>
        <rFont val="Arial"/>
      </rPr>
      <t>PRÓPRIA</t>
    </r>
  </si>
  <si>
    <r>
      <rPr>
        <sz val="7"/>
        <rFont val="Arial"/>
      </rPr>
      <t>ASSENTAMENTO DE PECAS, CONEXOES, APARELHOS E ACESSORIOS DE FERRO FUNDIDO DUCTIL, JUNTA ELASTICA, MECANICA OU FLANGEADA, COM DIAMETROS DE 1200 MM.</t>
    </r>
  </si>
  <si>
    <r>
      <rPr>
        <sz val="7"/>
        <rFont val="Arial"/>
      </rPr>
      <t>M</t>
    </r>
  </si>
  <si>
    <r>
      <rPr>
        <b/>
        <sz val="7"/>
        <rFont val="Arial"/>
      </rPr>
      <t>1.7.3.2</t>
    </r>
  </si>
  <si>
    <r>
      <rPr>
        <b/>
        <sz val="7"/>
        <rFont val="Arial"/>
      </rPr>
      <t xml:space="preserve">FORNECIMENTO (BDI = 14,02%) </t>
    </r>
  </si>
  <si>
    <r>
      <rPr>
        <sz val="7"/>
        <rFont val="Arial"/>
      </rPr>
      <t>1.7.3.2.1</t>
    </r>
  </si>
  <si>
    <r>
      <rPr>
        <sz val="7"/>
        <rFont val="Arial"/>
      </rPr>
      <t>CP-8667-INS-422209</t>
    </r>
  </si>
  <si>
    <r>
      <rPr>
        <sz val="7"/>
        <rFont val="Arial"/>
      </rPr>
      <t>PRÓPRIA</t>
    </r>
  </si>
  <si>
    <r>
      <rPr>
        <sz val="7"/>
        <rFont val="Arial"/>
      </rPr>
      <t>TUBO 1200 COM FLANGES L=800. K7 PN 10 - BDI = 14,02</t>
    </r>
  </si>
  <si>
    <r>
      <rPr>
        <sz val="7"/>
        <rFont val="Arial"/>
      </rPr>
      <t>un</t>
    </r>
  </si>
  <si>
    <r>
      <rPr>
        <sz val="7"/>
        <rFont val="Arial"/>
      </rPr>
      <t>1.7.3.2.2</t>
    </r>
  </si>
  <si>
    <r>
      <rPr>
        <sz val="7"/>
        <rFont val="Arial"/>
      </rPr>
      <t>COMP-056954</t>
    </r>
  </si>
  <si>
    <r>
      <rPr>
        <sz val="7"/>
        <rFont val="Arial"/>
      </rPr>
      <t>PRÓPRIA</t>
    </r>
  </si>
  <si>
    <r>
      <rPr>
        <sz val="7"/>
        <rFont val="Arial"/>
      </rPr>
      <t>Tubo 1200 Flange e Ponta JTE K – 7, PN 10, comprimento de 900 mm - BDI = 14,02</t>
    </r>
  </si>
  <si>
    <r>
      <rPr>
        <sz val="7"/>
        <rFont val="Arial"/>
      </rPr>
      <t>un</t>
    </r>
  </si>
  <si>
    <r>
      <rPr>
        <sz val="7"/>
        <rFont val="Arial"/>
      </rPr>
      <t>1.7.3.2.3</t>
    </r>
  </si>
  <si>
    <r>
      <rPr>
        <sz val="7"/>
        <rFont val="Arial"/>
      </rPr>
      <t>COMP-834095</t>
    </r>
  </si>
  <si>
    <r>
      <rPr>
        <sz val="7"/>
        <rFont val="Arial"/>
      </rPr>
      <t>PRÓPRIA</t>
    </r>
  </si>
  <si>
    <r>
      <rPr>
        <sz val="7"/>
        <rFont val="Arial"/>
      </rPr>
      <t>Tubo 1200 Flange e Ponta JTE K – 7, PN 10, comprimento de 2700 mm - BDI = 14,02</t>
    </r>
  </si>
  <si>
    <r>
      <rPr>
        <sz val="7"/>
        <rFont val="Arial"/>
      </rPr>
      <t>un</t>
    </r>
  </si>
  <si>
    <r>
      <rPr>
        <sz val="7"/>
        <rFont val="Arial"/>
      </rPr>
      <t>1.7.3.2.4</t>
    </r>
  </si>
  <si>
    <r>
      <rPr>
        <sz val="7"/>
        <rFont val="Arial"/>
      </rPr>
      <t>COMP-334957</t>
    </r>
  </si>
  <si>
    <r>
      <rPr>
        <sz val="7"/>
        <rFont val="Arial"/>
      </rPr>
      <t>PRÓPRIA</t>
    </r>
  </si>
  <si>
    <r>
      <rPr>
        <sz val="7"/>
        <rFont val="Arial"/>
      </rPr>
      <t>Tubo Cilíndrico 1200 JTE K – 9, PN 10, comprimento de 1100 mm - BDI = 14,02</t>
    </r>
  </si>
  <si>
    <r>
      <rPr>
        <sz val="7"/>
        <rFont val="Arial"/>
      </rPr>
      <t>un</t>
    </r>
  </si>
  <si>
    <r>
      <rPr>
        <sz val="7"/>
        <rFont val="Arial"/>
      </rPr>
      <t>1.7.3.2.5</t>
    </r>
  </si>
  <si>
    <r>
      <rPr>
        <sz val="7"/>
        <rFont val="Arial"/>
      </rPr>
      <t>CP-5980-COMP-456702</t>
    </r>
  </si>
  <si>
    <r>
      <rPr>
        <sz val="7"/>
        <rFont val="Arial"/>
      </rPr>
      <t>PRÓPRIA</t>
    </r>
  </si>
  <si>
    <r>
      <rPr>
        <sz val="7"/>
        <rFont val="Arial"/>
      </rPr>
      <t>TUBO CILÍNDRICO 1200 PARA JUNTA TRAVADA EXTERNA-JTE L = 4400mm K9 PN 10 - BDI = 14,02</t>
    </r>
  </si>
  <si>
    <r>
      <rPr>
        <sz val="7"/>
        <rFont val="Arial"/>
      </rPr>
      <t>un</t>
    </r>
  </si>
  <si>
    <r>
      <rPr>
        <sz val="7"/>
        <rFont val="Arial"/>
      </rPr>
      <t>1.7.3.2.6</t>
    </r>
  </si>
  <si>
    <r>
      <rPr>
        <sz val="7"/>
        <rFont val="Arial"/>
      </rPr>
      <t>COMP-853491</t>
    </r>
  </si>
  <si>
    <r>
      <rPr>
        <sz val="7"/>
        <rFont val="Arial"/>
      </rPr>
      <t>PRÓPRIA</t>
    </r>
  </si>
  <si>
    <r>
      <rPr>
        <sz val="7"/>
        <rFont val="Arial"/>
      </rPr>
      <t>Tubo Cilíndrico 1200 JTE K – 9, PN 10, comprimento de 5200 mm - BDI = 14,02</t>
    </r>
  </si>
  <si>
    <r>
      <rPr>
        <sz val="7"/>
        <rFont val="Arial"/>
      </rPr>
      <t>un</t>
    </r>
  </si>
  <si>
    <r>
      <rPr>
        <sz val="7"/>
        <rFont val="Arial"/>
      </rPr>
      <t>1.7.3.2.7</t>
    </r>
  </si>
  <si>
    <r>
      <rPr>
        <sz val="7"/>
        <rFont val="Arial"/>
      </rPr>
      <t>CP-5654-944683</t>
    </r>
  </si>
  <si>
    <r>
      <rPr>
        <sz val="7"/>
        <rFont val="Arial"/>
      </rPr>
      <t>PRÓPRIA</t>
    </r>
  </si>
  <si>
    <r>
      <rPr>
        <sz val="7"/>
        <rFont val="Arial"/>
      </rPr>
      <t>TUBO CILÍNDRICO 1200 PARA JUNTA TRAVADA EXTERNA-JTE L = 5800mm K9 PN 10 - BDI = 14,02</t>
    </r>
  </si>
  <si>
    <r>
      <rPr>
        <sz val="7"/>
        <rFont val="Arial"/>
      </rPr>
      <t>un</t>
    </r>
  </si>
  <si>
    <r>
      <rPr>
        <sz val="7"/>
        <rFont val="Arial"/>
      </rPr>
      <t>1.7.3.2.8</t>
    </r>
  </si>
  <si>
    <r>
      <rPr>
        <sz val="7"/>
        <rFont val="Arial"/>
      </rPr>
      <t>COMP-019624</t>
    </r>
  </si>
  <si>
    <r>
      <rPr>
        <sz val="7"/>
        <rFont val="Arial"/>
      </rPr>
      <t>PRÓPRIA</t>
    </r>
  </si>
  <si>
    <r>
      <rPr>
        <sz val="7"/>
        <rFont val="Arial"/>
      </rPr>
      <t>Tubo Ponta e Bolsa K – 9, PN 10, comprimento de 7000 mm, DN 1200 classe K7, conforme norma NBR 7675
 - BDI = 14,02</t>
    </r>
  </si>
  <si>
    <r>
      <rPr>
        <sz val="7"/>
        <rFont val="Arial"/>
      </rPr>
      <t>M</t>
    </r>
  </si>
  <si>
    <r>
      <rPr>
        <sz val="7"/>
        <rFont val="Arial"/>
      </rPr>
      <t>1.7.3.2.9</t>
    </r>
  </si>
  <si>
    <r>
      <rPr>
        <sz val="7"/>
        <rFont val="Arial"/>
      </rPr>
      <t>INS-350952</t>
    </r>
  </si>
  <si>
    <r>
      <rPr>
        <sz val="7"/>
        <rFont val="Arial"/>
      </rPr>
      <t>PRÓPRIA</t>
    </r>
  </si>
  <si>
    <r>
      <rPr>
        <sz val="7"/>
        <rFont val="Arial"/>
      </rPr>
      <t>CURVA 22°30’ COM FLANGES – K7 DN 1200 K9 PN 10 - BDI = 14,02</t>
    </r>
  </si>
  <si>
    <r>
      <rPr>
        <sz val="7"/>
        <rFont val="Arial"/>
      </rPr>
      <t>un</t>
    </r>
  </si>
  <si>
    <r>
      <rPr>
        <sz val="7"/>
        <rFont val="Arial"/>
      </rPr>
      <t>1.7.3.2.10</t>
    </r>
  </si>
  <si>
    <r>
      <rPr>
        <sz val="7"/>
        <rFont val="Arial"/>
      </rPr>
      <t>CP-2046-COMP-416168</t>
    </r>
  </si>
  <si>
    <r>
      <rPr>
        <sz val="7"/>
        <rFont val="Arial"/>
      </rPr>
      <t>PRÓPRIA</t>
    </r>
  </si>
  <si>
    <r>
      <rPr>
        <sz val="7"/>
        <rFont val="Arial"/>
      </rPr>
      <t>CURVA 45° COM BOLSAS E JTE 1200 - K7 PN 10 - BDI = 14,02</t>
    </r>
  </si>
  <si>
    <r>
      <rPr>
        <sz val="7"/>
        <rFont val="Arial"/>
      </rPr>
      <t>un</t>
    </r>
  </si>
  <si>
    <r>
      <rPr>
        <sz val="7"/>
        <rFont val="Arial"/>
      </rPr>
      <t>1.7.3.2.11</t>
    </r>
  </si>
  <si>
    <r>
      <rPr>
        <sz val="7"/>
        <rFont val="Arial"/>
      </rPr>
      <t>CP-9638-I4009</t>
    </r>
  </si>
  <si>
    <r>
      <rPr>
        <sz val="7"/>
        <rFont val="Arial"/>
      </rPr>
      <t>PRÓPRIA</t>
    </r>
  </si>
  <si>
    <r>
      <rPr>
        <sz val="7"/>
        <rFont val="Arial"/>
      </rPr>
      <t>JUNTA DE DESMONTAGEM TRAVADA AXIALMENTE PN10 DN 1200 - BDI = 14,02</t>
    </r>
  </si>
  <si>
    <r>
      <rPr>
        <sz val="7"/>
        <rFont val="Arial"/>
      </rPr>
      <t>UN</t>
    </r>
  </si>
  <si>
    <r>
      <rPr>
        <sz val="7"/>
        <rFont val="Arial"/>
      </rPr>
      <t>1.7.3.2.12</t>
    </r>
  </si>
  <si>
    <r>
      <rPr>
        <sz val="7"/>
        <rFont val="Arial"/>
      </rPr>
      <t>CP-5234</t>
    </r>
  </si>
  <si>
    <r>
      <rPr>
        <sz val="7"/>
        <rFont val="Arial"/>
      </rPr>
      <t>PRÓPRIA</t>
    </r>
  </si>
  <si>
    <r>
      <rPr>
        <sz val="7"/>
        <rFont val="Arial"/>
      </rPr>
      <t>Junta para flange na classe K7, PN 10, NBR 7675 DN1200 - BDI = 14,02</t>
    </r>
  </si>
  <si>
    <r>
      <rPr>
        <sz val="7"/>
        <rFont val="Arial"/>
      </rPr>
      <t>UN</t>
    </r>
  </si>
  <si>
    <r>
      <rPr>
        <sz val="7"/>
        <rFont val="Arial"/>
      </rPr>
      <t>1.7.3.2.13</t>
    </r>
  </si>
  <si>
    <r>
      <rPr>
        <sz val="7"/>
        <rFont val="Arial"/>
      </rPr>
      <t>CP-1944-CP-7939-I4250</t>
    </r>
  </si>
  <si>
    <r>
      <rPr>
        <sz val="7"/>
        <rFont val="Arial"/>
      </rPr>
      <t>PRÓPRIA</t>
    </r>
  </si>
  <si>
    <r>
      <rPr>
        <sz val="7"/>
        <rFont val="Arial"/>
      </rPr>
      <t>PARAFUSO C/ PORCAS PARA FLANGES K7 NBR 7675 (36 X 160) MM (D X L) DN 1200  - BDI = 14,02</t>
    </r>
  </si>
  <si>
    <r>
      <rPr>
        <sz val="7"/>
        <rFont val="Arial"/>
      </rPr>
      <t>UN</t>
    </r>
  </si>
  <si>
    <r>
      <rPr>
        <b/>
        <sz val="7"/>
        <rFont val="Arial"/>
      </rPr>
      <t>2</t>
    </r>
  </si>
  <si>
    <r>
      <rPr>
        <b/>
        <sz val="7"/>
        <rFont val="Arial"/>
      </rPr>
      <t>OPERACAO ASSISTIDA</t>
    </r>
  </si>
  <si>
    <r>
      <rPr>
        <sz val="7"/>
        <rFont val="Arial"/>
      </rPr>
      <t>2.1</t>
    </r>
  </si>
  <si>
    <r>
      <rPr>
        <sz val="7"/>
        <rFont val="Arial"/>
      </rPr>
      <t>COMP-651284</t>
    </r>
  </si>
  <si>
    <r>
      <rPr>
        <sz val="7"/>
        <rFont val="Arial"/>
      </rPr>
      <t>PRÓPRIA</t>
    </r>
  </si>
  <si>
    <r>
      <rPr>
        <sz val="7"/>
        <rFont val="Arial"/>
      </rPr>
      <t>Serviços de operação assistida, incluíndo comissionamento e testes de equipamentos, simulação de operações, treinamentos e todas as atividades necessárias para garantir a funcionalidade esperada da estação de bombeamento.</t>
    </r>
  </si>
  <si>
    <r>
      <rPr>
        <sz val="7"/>
        <rFont val="Arial"/>
      </rPr>
      <t>MÊS</t>
    </r>
  </si>
  <si>
    <r>
      <rPr>
        <b/>
        <sz val="6"/>
        <rFont val="Arial"/>
      </rPr>
      <t>VALOR TOTAL:</t>
    </r>
  </si>
  <si>
    <r>
      <rPr>
        <b/>
        <sz val="8"/>
        <rFont val="Arial"/>
      </rPr>
      <t>S020712 - Rede de água com padrão de entrada d'água diâm. 3/4", conf. espec. CESAN, incl. tubos e conexões para alimentação, distribuição, extravasor e limpeza, cons. o padrão a 25m, conf. projeto (1 utilização)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</si>
  <si>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</si>
  <si>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</si>
  <si>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</si>
  <si>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</si>
  <si>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</si>
  <si>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I010118</t>
    </r>
  </si>
  <si>
    <r>
      <rPr>
        <sz val="7"/>
        <rFont val="Arial"/>
      </rPr>
      <t>ENCANADOR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</si>
  <si>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</si>
  <si>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</si>
  <si>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</si>
  <si>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</si>
  <si>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</si>
  <si>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</si>
  <si>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</si>
  <si>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</si>
  <si>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</si>
  <si>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</si>
  <si>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</si>
  <si>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</si>
  <si>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</si>
  <si>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I062102</t>
    </r>
  </si>
  <si>
    <r>
      <rPr>
        <sz val="7"/>
        <rFont val="Arial"/>
      </rPr>
      <t>ADAPTADOR PVC SOLD.FLANGES LIVRES P/CX.AGUA 25MM</t>
    </r>
  </si>
  <si>
    <r>
      <rPr>
        <sz val="7"/>
        <rFont val="Arial"/>
      </rPr>
      <t>UN</t>
    </r>
  </si>
  <si>
    <r>
      <rPr>
        <sz val="7"/>
        <rFont val="Arial"/>
      </rPr>
      <t>I062103</t>
    </r>
  </si>
  <si>
    <r>
      <rPr>
        <sz val="7"/>
        <rFont val="Arial"/>
      </rPr>
      <t>ADAPTADOR PVC SOLD.FLANGES LIVRES P/CX.AGUA 32MM</t>
    </r>
  </si>
  <si>
    <r>
      <rPr>
        <sz val="7"/>
        <rFont val="Arial"/>
      </rPr>
      <t>UN</t>
    </r>
  </si>
  <si>
    <r>
      <rPr>
        <sz val="7"/>
        <rFont val="Arial"/>
      </rPr>
      <t>I062112</t>
    </r>
  </si>
  <si>
    <r>
      <rPr>
        <sz val="7"/>
        <rFont val="Arial"/>
      </rPr>
      <t>ADAPTADOR PVC SOLDAVEL PARA REGISTRO 32MM X 1"</t>
    </r>
  </si>
  <si>
    <r>
      <rPr>
        <sz val="7"/>
        <rFont val="Arial"/>
      </rPr>
      <t>UN</t>
    </r>
  </si>
  <si>
    <r>
      <rPr>
        <sz val="7"/>
        <rFont val="Arial"/>
      </rPr>
      <t>I069513</t>
    </r>
  </si>
  <si>
    <r>
      <rPr>
        <sz val="7"/>
        <rFont val="Arial"/>
      </rPr>
      <t>ADESIVO PARA TUBO DE PVC RIGIDO</t>
    </r>
  </si>
  <si>
    <r>
      <rPr>
        <sz val="7"/>
        <rFont val="Arial"/>
      </rPr>
      <t>KG</t>
    </r>
  </si>
  <si>
    <r>
      <rPr>
        <sz val="7"/>
        <rFont val="Arial"/>
      </rPr>
      <t>I069545</t>
    </r>
  </si>
  <si>
    <r>
      <rPr>
        <sz val="7"/>
        <rFont val="Arial"/>
      </rPr>
      <t>CAVALETE PARA PADRAO DE ENTRADA D=3/4"</t>
    </r>
  </si>
  <si>
    <r>
      <rPr>
        <sz val="7"/>
        <rFont val="Arial"/>
      </rPr>
      <t>UN</t>
    </r>
  </si>
  <si>
    <r>
      <rPr>
        <sz val="7"/>
        <rFont val="Arial"/>
      </rPr>
      <t>I069512</t>
    </r>
  </si>
  <si>
    <r>
      <rPr>
        <sz val="7"/>
        <rFont val="Arial"/>
      </rPr>
      <t>FITA DE VEDACAO 18MM X 50M</t>
    </r>
  </si>
  <si>
    <r>
      <rPr>
        <sz val="7"/>
        <rFont val="Arial"/>
      </rPr>
      <t>M</t>
    </r>
  </si>
  <si>
    <r>
      <rPr>
        <sz val="7"/>
        <rFont val="Arial"/>
      </rPr>
      <t>I062511</t>
    </r>
  </si>
  <si>
    <r>
      <rPr>
        <sz val="7"/>
        <rFont val="Arial"/>
      </rPr>
      <t>JOELHO 90 DE PVC SOLDAVEL DE 25MM</t>
    </r>
  </si>
  <si>
    <r>
      <rPr>
        <sz val="7"/>
        <rFont val="Arial"/>
      </rPr>
      <t>UN</t>
    </r>
  </si>
  <si>
    <r>
      <rPr>
        <sz val="7"/>
        <rFont val="Arial"/>
      </rPr>
      <t>I062512</t>
    </r>
  </si>
  <si>
    <r>
      <rPr>
        <sz val="7"/>
        <rFont val="Arial"/>
      </rPr>
      <t>JOELHO 90 DE PVC SOLDAVEL DE 32MM</t>
    </r>
  </si>
  <si>
    <r>
      <rPr>
        <sz val="7"/>
        <rFont val="Arial"/>
      </rPr>
      <t>UN</t>
    </r>
  </si>
  <si>
    <r>
      <rPr>
        <sz val="7"/>
        <rFont val="Arial"/>
      </rPr>
      <t>I062570</t>
    </r>
  </si>
  <si>
    <r>
      <rPr>
        <sz val="7"/>
        <rFont val="Arial"/>
      </rPr>
      <t>LUVA DE PVC SOLDAVEL DE 25MM</t>
    </r>
  </si>
  <si>
    <r>
      <rPr>
        <sz val="7"/>
        <rFont val="Arial"/>
      </rPr>
      <t>UN</t>
    </r>
  </si>
  <si>
    <r>
      <rPr>
        <sz val="7"/>
        <rFont val="Arial"/>
      </rPr>
      <t>I063503</t>
    </r>
  </si>
  <si>
    <r>
      <rPr>
        <sz val="7"/>
        <rFont val="Arial"/>
      </rPr>
      <t>REGISTRO DE GAVETA BRUTO 25MM - 1"</t>
    </r>
  </si>
  <si>
    <r>
      <rPr>
        <sz val="7"/>
        <rFont val="Arial"/>
      </rPr>
      <t>UN</t>
    </r>
  </si>
  <si>
    <r>
      <rPr>
        <sz val="7"/>
        <rFont val="Arial"/>
      </rPr>
      <t>I069514</t>
    </r>
  </si>
  <si>
    <r>
      <rPr>
        <sz val="7"/>
        <rFont val="Arial"/>
      </rPr>
      <t>SOLUCAO LIMPADORA PARA PVC RIGIDO</t>
    </r>
  </si>
  <si>
    <r>
      <rPr>
        <sz val="7"/>
        <rFont val="Arial"/>
      </rPr>
      <t>L</t>
    </r>
  </si>
  <si>
    <r>
      <rPr>
        <sz val="7"/>
        <rFont val="Arial"/>
      </rPr>
      <t>I062521</t>
    </r>
  </si>
  <si>
    <r>
      <rPr>
        <sz val="7"/>
        <rFont val="Arial"/>
      </rPr>
      <t>TE DE PVC SOLDAVEL DE 32MM</t>
    </r>
  </si>
  <si>
    <r>
      <rPr>
        <sz val="7"/>
        <rFont val="Arial"/>
      </rPr>
      <t>UN</t>
    </r>
  </si>
  <si>
    <r>
      <rPr>
        <sz val="7"/>
        <rFont val="Arial"/>
      </rPr>
      <t>I069515</t>
    </r>
  </si>
  <si>
    <r>
      <rPr>
        <sz val="7"/>
        <rFont val="Arial"/>
      </rPr>
      <t>TORNEIRA DE BOIA EM LATAO(BOIA PLAST)DN 20MM (3/4)</t>
    </r>
  </si>
  <si>
    <r>
      <rPr>
        <sz val="7"/>
        <rFont val="Arial"/>
      </rPr>
      <t>UN</t>
    </r>
  </si>
  <si>
    <r>
      <rPr>
        <sz val="7"/>
        <rFont val="Arial"/>
      </rPr>
      <t>I066009</t>
    </r>
  </si>
  <si>
    <r>
      <rPr>
        <sz val="7"/>
        <rFont val="Arial"/>
      </rPr>
      <t>TORNEIRA DE PRESSAO CROMADA DE USO GERAL 1/2'</t>
    </r>
  </si>
  <si>
    <r>
      <rPr>
        <sz val="7"/>
        <rFont val="Arial"/>
      </rPr>
      <t>UN</t>
    </r>
  </si>
  <si>
    <r>
      <rPr>
        <sz val="7"/>
        <rFont val="Arial"/>
      </rPr>
      <t>I062502</t>
    </r>
  </si>
  <si>
    <r>
      <rPr>
        <sz val="7"/>
        <rFont val="Arial"/>
      </rPr>
      <t>TUBO DE PVC SOLDAVEL DE 25MM</t>
    </r>
  </si>
  <si>
    <r>
      <rPr>
        <sz val="7"/>
        <rFont val="Arial"/>
      </rPr>
      <t>M</t>
    </r>
  </si>
  <si>
    <r>
      <rPr>
        <sz val="7"/>
        <rFont val="Arial"/>
      </rPr>
      <t>I062503</t>
    </r>
  </si>
  <si>
    <r>
      <rPr>
        <sz val="7"/>
        <rFont val="Arial"/>
      </rPr>
      <t>TUBO DE PVC SOLDAVEL DE 32MM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</si>
  <si>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</si>
  <si>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</si>
  <si>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</si>
  <si>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</si>
  <si>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</si>
  <si>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</si>
  <si>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S020714 - Rede de esgoto, contendo fossa e filtro, inclusive tubos e conexões de ligação entre caixas, considerando distância de 25m, conforme projeto (1 utilização) (m)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</si>
  <si>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</si>
  <si>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</si>
  <si>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</si>
  <si>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</si>
  <si>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</si>
  <si>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</si>
  <si>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</si>
  <si>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</si>
  <si>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</si>
  <si>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</si>
  <si>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</si>
  <si>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sz val="7"/>
        <rFont val="Arial"/>
      </rPr>
      <t>I086030</t>
    </r>
  </si>
  <si>
    <r>
      <rPr>
        <sz val="7"/>
        <rFont val="Arial"/>
      </rPr>
      <t>CARREG. DE PNEUS CASE W-20 1,33M3 (1.0) (E016)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</si>
  <si>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</si>
  <si>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</si>
  <si>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</si>
  <si>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</si>
  <si>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</si>
  <si>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</si>
  <si>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I010121</t>
    </r>
  </si>
  <si>
    <r>
      <rPr>
        <sz val="7"/>
        <rFont val="Arial"/>
      </rPr>
      <t>ARMADOR</t>
    </r>
  </si>
  <si>
    <r>
      <rPr>
        <sz val="7"/>
        <rFont val="Arial"/>
      </rPr>
      <t>H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</si>
  <si>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</si>
  <si>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</si>
  <si>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</si>
  <si>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I010118</t>
    </r>
  </si>
  <si>
    <r>
      <rPr>
        <sz val="7"/>
        <rFont val="Arial"/>
      </rPr>
      <t>ENCANADOR</t>
    </r>
  </si>
  <si>
    <r>
      <rPr>
        <sz val="7"/>
        <rFont val="Arial"/>
      </rPr>
      <t>H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</si>
  <si>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</si>
  <si>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</si>
  <si>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</si>
  <si>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</si>
  <si>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</si>
  <si>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</si>
  <si>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</si>
  <si>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</si>
  <si>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</si>
  <si>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</si>
  <si>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</si>
  <si>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</si>
  <si>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</si>
  <si>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</si>
  <si>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</si>
  <si>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I021517</t>
    </r>
  </si>
  <si>
    <r>
      <rPr>
        <sz val="7"/>
        <rFont val="Arial"/>
      </rPr>
      <t>ACO CA-50 DE 8.0MM</t>
    </r>
  </si>
  <si>
    <r>
      <rPr>
        <sz val="7"/>
        <rFont val="Arial"/>
      </rPr>
      <t>KG</t>
    </r>
  </si>
  <si>
    <r>
      <rPr>
        <sz val="7"/>
        <rFont val="Arial"/>
      </rPr>
      <t>I069513</t>
    </r>
  </si>
  <si>
    <r>
      <rPr>
        <sz val="7"/>
        <rFont val="Arial"/>
      </rPr>
      <t>ADESIVO PARA TUBO DE PVC RIGIDO</t>
    </r>
  </si>
  <si>
    <r>
      <rPr>
        <sz val="7"/>
        <rFont val="Arial"/>
      </rPr>
      <t>KG</t>
    </r>
  </si>
  <si>
    <r>
      <rPr>
        <sz val="7"/>
        <rFont val="Arial"/>
      </rPr>
      <t>I062674</t>
    </r>
  </si>
  <si>
    <r>
      <rPr>
        <sz val="7"/>
        <rFont val="Arial"/>
      </rPr>
      <t>ANEL DE BORRACHA P/TUBO PVC 150MM (6")</t>
    </r>
  </si>
  <si>
    <r>
      <rPr>
        <sz val="7"/>
        <rFont val="Arial"/>
      </rPr>
      <t>UN</t>
    </r>
  </si>
  <si>
    <r>
      <rPr>
        <sz val="7"/>
        <rFont val="Arial"/>
      </rPr>
      <t>I027010</t>
    </r>
  </si>
  <si>
    <r>
      <rPr>
        <sz val="7"/>
        <rFont val="Arial"/>
      </rPr>
      <t>ARAME RECOZIDO N.18 BWG</t>
    </r>
  </si>
  <si>
    <r>
      <rPr>
        <sz val="7"/>
        <rFont val="Arial"/>
      </rPr>
      <t>KG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</si>
  <si>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</si>
  <si>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</si>
  <si>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</si>
  <si>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I020580</t>
    </r>
  </si>
  <si>
    <r>
      <rPr>
        <sz val="7"/>
        <rFont val="Arial"/>
      </rPr>
      <t>AREIA PARA ATERRO</t>
    </r>
  </si>
  <si>
    <r>
      <rPr>
        <sz val="7"/>
        <rFont val="Arial"/>
      </rPr>
      <t>M3</t>
    </r>
  </si>
  <si>
    <r>
      <rPr>
        <sz val="7"/>
        <rFont val="Arial"/>
      </rPr>
      <t>I020517</t>
    </r>
  </si>
  <si>
    <r>
      <rPr>
        <sz val="7"/>
        <rFont val="Arial"/>
      </rPr>
      <t>BRITA 1</t>
    </r>
  </si>
  <si>
    <r>
      <rPr>
        <sz val="7"/>
        <rFont val="Arial"/>
      </rPr>
      <t>M3</t>
    </r>
  </si>
  <si>
    <r>
      <rPr>
        <sz val="7"/>
        <rFont val="Arial"/>
      </rPr>
      <t>I020518</t>
    </r>
  </si>
  <si>
    <r>
      <rPr>
        <sz val="7"/>
        <rFont val="Arial"/>
      </rPr>
      <t>BRITA 2</t>
    </r>
  </si>
  <si>
    <r>
      <rPr>
        <sz val="7"/>
        <rFont val="Arial"/>
      </rPr>
      <t>M3</t>
    </r>
  </si>
  <si>
    <r>
      <rPr>
        <sz val="7"/>
        <rFont val="Arial"/>
      </rPr>
      <t>I020519</t>
    </r>
  </si>
  <si>
    <r>
      <rPr>
        <sz val="7"/>
        <rFont val="Arial"/>
      </rPr>
      <t>BRITA 3</t>
    </r>
  </si>
  <si>
    <r>
      <rPr>
        <sz val="7"/>
        <rFont val="Arial"/>
      </rPr>
      <t>M3</t>
    </r>
  </si>
  <si>
    <r>
      <rPr>
        <sz val="7"/>
        <rFont val="Arial"/>
      </rPr>
      <t>I020505</t>
    </r>
  </si>
  <si>
    <r>
      <rPr>
        <sz val="7"/>
        <rFont val="Arial"/>
      </rPr>
      <t>CAL HIDRATADO P/ ARGAMASSA CH III</t>
    </r>
  </si>
  <si>
    <r>
      <rPr>
        <sz val="7"/>
        <rFont val="Arial"/>
      </rPr>
      <t>KG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</si>
  <si>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</si>
  <si>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</si>
  <si>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</si>
  <si>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I028008</t>
    </r>
  </si>
  <si>
    <r>
      <rPr>
        <sz val="7"/>
        <rFont val="Arial"/>
      </rPr>
      <t>DESMOLDANTE PARA FORMAS</t>
    </r>
  </si>
  <si>
    <r>
      <rPr>
        <sz val="7"/>
        <rFont val="Arial"/>
      </rPr>
      <t>L</t>
    </r>
  </si>
  <si>
    <r>
      <rPr>
        <sz val="7"/>
        <rFont val="Arial"/>
      </rPr>
      <t>I069404</t>
    </r>
  </si>
  <si>
    <r>
      <rPr>
        <sz val="7"/>
        <rFont val="Arial"/>
      </rPr>
      <t>FILTRO ANAER.ANEL CONCR.DIAM 1M,H=2.0M,C/ VISITA</t>
    </r>
  </si>
  <si>
    <r>
      <rPr>
        <sz val="7"/>
        <rFont val="Arial"/>
      </rPr>
      <t>UN</t>
    </r>
  </si>
  <si>
    <r>
      <rPr>
        <sz val="7"/>
        <rFont val="Arial"/>
      </rPr>
      <t>I069606</t>
    </r>
  </si>
  <si>
    <r>
      <rPr>
        <sz val="7"/>
        <rFont val="Arial"/>
      </rPr>
      <t>FOSSA ANÉIS CONCR. D=1.20M, H=2.0M C/VISITA 60 CM</t>
    </r>
  </si>
  <si>
    <r>
      <rPr>
        <sz val="7"/>
        <rFont val="Arial"/>
      </rPr>
      <t>UN</t>
    </r>
  </si>
  <si>
    <r>
      <rPr>
        <sz val="7"/>
        <rFont val="Arial"/>
      </rPr>
      <t>I062577</t>
    </r>
  </si>
  <si>
    <r>
      <rPr>
        <sz val="7"/>
        <rFont val="Arial"/>
      </rPr>
      <t>JOELHO 45 DE PVC P/ ESGOTO DE 150MM</t>
    </r>
  </si>
  <si>
    <r>
      <rPr>
        <sz val="7"/>
        <rFont val="Arial"/>
      </rPr>
      <t>UN</t>
    </r>
  </si>
  <si>
    <r>
      <rPr>
        <sz val="7"/>
        <rFont val="Arial"/>
      </rPr>
      <t>I069572</t>
    </r>
  </si>
  <si>
    <r>
      <rPr>
        <sz val="7"/>
        <rFont val="Arial"/>
      </rPr>
      <t>LUBRIFICANTE PARA TUBO DE PVC E FERRO FUNDIDO</t>
    </r>
  </si>
  <si>
    <r>
      <rPr>
        <sz val="7"/>
        <rFont val="Arial"/>
      </rPr>
      <t>KG</t>
    </r>
  </si>
  <si>
    <r>
      <rPr>
        <sz val="7"/>
        <rFont val="Arial"/>
      </rPr>
      <t>I026569</t>
    </r>
  </si>
  <si>
    <r>
      <rPr>
        <sz val="7"/>
        <rFont val="Arial"/>
      </rPr>
      <t>PREGO 18X27</t>
    </r>
  </si>
  <si>
    <r>
      <rPr>
        <sz val="7"/>
        <rFont val="Arial"/>
      </rPr>
      <t>KG</t>
    </r>
  </si>
  <si>
    <r>
      <rPr>
        <sz val="7"/>
        <rFont val="Arial"/>
      </rPr>
      <t>I020985</t>
    </r>
  </si>
  <si>
    <r>
      <rPr>
        <sz val="7"/>
        <rFont val="Arial"/>
      </rPr>
      <t>SARRAFO DE MADEIRA PINUS 10 X 2.5CM</t>
    </r>
  </si>
  <si>
    <r>
      <rPr>
        <sz val="7"/>
        <rFont val="Arial"/>
      </rPr>
      <t>M</t>
    </r>
  </si>
  <si>
    <r>
      <rPr>
        <sz val="7"/>
        <rFont val="Arial"/>
      </rPr>
      <t>I069514</t>
    </r>
  </si>
  <si>
    <r>
      <rPr>
        <sz val="7"/>
        <rFont val="Arial"/>
      </rPr>
      <t>SOLUCAO LIMPADORA PARA PVC RIGIDO</t>
    </r>
  </si>
  <si>
    <r>
      <rPr>
        <sz val="7"/>
        <rFont val="Arial"/>
      </rPr>
      <t>L</t>
    </r>
  </si>
  <si>
    <r>
      <rPr>
        <sz val="7"/>
        <rFont val="Arial"/>
      </rPr>
      <t>I020988</t>
    </r>
  </si>
  <si>
    <r>
      <rPr>
        <sz val="7"/>
        <rFont val="Arial"/>
      </rPr>
      <t>TABUA DE MADEIRA PINUS 30 X 2.5 CM</t>
    </r>
  </si>
  <si>
    <r>
      <rPr>
        <sz val="7"/>
        <rFont val="Arial"/>
      </rPr>
      <t>M</t>
    </r>
  </si>
  <si>
    <r>
      <rPr>
        <sz val="7"/>
        <rFont val="Arial"/>
      </rPr>
      <t>I062482</t>
    </r>
  </si>
  <si>
    <r>
      <rPr>
        <sz val="7"/>
        <rFont val="Arial"/>
      </rPr>
      <t>TE PVC REDUCAO ESGOTO DE 150X100MM</t>
    </r>
  </si>
  <si>
    <r>
      <rPr>
        <sz val="7"/>
        <rFont val="Arial"/>
      </rPr>
      <t>UN</t>
    </r>
  </si>
  <si>
    <r>
      <rPr>
        <sz val="7"/>
        <rFont val="Arial"/>
      </rPr>
      <t>I062533</t>
    </r>
  </si>
  <si>
    <r>
      <rPr>
        <sz val="7"/>
        <rFont val="Arial"/>
      </rPr>
      <t>TUBO DE PVC PARA ESGOTO DE 100MM (4")</t>
    </r>
  </si>
  <si>
    <r>
      <rPr>
        <sz val="7"/>
        <rFont val="Arial"/>
      </rPr>
      <t>M</t>
    </r>
  </si>
  <si>
    <r>
      <rPr>
        <sz val="7"/>
        <rFont val="Arial"/>
      </rPr>
      <t>I062375</t>
    </r>
  </si>
  <si>
    <r>
      <rPr>
        <sz val="7"/>
        <rFont val="Arial"/>
      </rPr>
      <t>TUBO PVC RIG. CINZA P/ESGOTO DE 150MM (6")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</si>
  <si>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</si>
  <si>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</si>
  <si>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</si>
  <si>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</si>
  <si>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</si>
  <si>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</si>
  <si>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S020713 - Rede de luz, incl. padrão entrada de energia trifás., cabo de ligação até barracões, quadro de distrib., disj. e chave de força (quando necessário), cons. 20m entre padrão entrada e QDG, conf. projeto (1 utilização) (m)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</si>
  <si>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</si>
  <si>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</si>
  <si>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</si>
  <si>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</si>
  <si>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</si>
  <si>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</si>
  <si>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</si>
  <si>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</si>
  <si>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</si>
  <si>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</si>
  <si>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</si>
  <si>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sz val="7"/>
        <rFont val="Arial"/>
      </rPr>
      <t>I080170</t>
    </r>
  </si>
  <si>
    <r>
      <rPr>
        <sz val="7"/>
        <rFont val="Arial"/>
      </rPr>
      <t>CAMINHAO CARR MBENZ L1620/51 C/GUIND. 6T X M(E434)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</si>
  <si>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</si>
  <si>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</si>
  <si>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</si>
  <si>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</si>
  <si>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</si>
  <si>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</si>
  <si>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</si>
  <si>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</si>
  <si>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</si>
  <si>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</si>
  <si>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</si>
  <si>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</si>
  <si>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</si>
  <si>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</si>
  <si>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</si>
  <si>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</si>
  <si>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</si>
  <si>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</si>
  <si>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</si>
  <si>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</si>
  <si>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</si>
  <si>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</si>
  <si>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</si>
  <si>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</si>
  <si>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</si>
  <si>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</si>
  <si>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</si>
  <si>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I020517</t>
    </r>
  </si>
  <si>
    <r>
      <rPr>
        <sz val="7"/>
        <rFont val="Arial"/>
      </rPr>
      <t>BRITA 1</t>
    </r>
  </si>
  <si>
    <r>
      <rPr>
        <sz val="7"/>
        <rFont val="Arial"/>
      </rPr>
      <t>M3</t>
    </r>
  </si>
  <si>
    <r>
      <rPr>
        <sz val="7"/>
        <rFont val="Arial"/>
      </rPr>
      <t>I020518</t>
    </r>
  </si>
  <si>
    <r>
      <rPr>
        <sz val="7"/>
        <rFont val="Arial"/>
      </rPr>
      <t>BRITA 2</t>
    </r>
  </si>
  <si>
    <r>
      <rPr>
        <sz val="7"/>
        <rFont val="Arial"/>
      </rPr>
      <t>M3</t>
    </r>
  </si>
  <si>
    <r>
      <rPr>
        <sz val="7"/>
        <rFont val="Arial"/>
      </rPr>
      <t>I043059</t>
    </r>
  </si>
  <si>
    <r>
      <rPr>
        <sz val="7"/>
        <rFont val="Arial"/>
      </rPr>
      <t>CABO FLEX ISOL. TERMOPLAST. 0,6/1KV - 16MM2 - 70º</t>
    </r>
  </si>
  <si>
    <r>
      <rPr>
        <sz val="7"/>
        <rFont val="Arial"/>
      </rPr>
      <t>M</t>
    </r>
  </si>
  <si>
    <r>
      <rPr>
        <sz val="7"/>
        <rFont val="Arial"/>
      </rPr>
      <t>I043015</t>
    </r>
  </si>
  <si>
    <r>
      <rPr>
        <sz val="7"/>
        <rFont val="Arial"/>
      </rPr>
      <t>CABO FLEX ISOL. TERMOPLAST. 750V - 16MM2 - 70º</t>
    </r>
  </si>
  <si>
    <r>
      <rPr>
        <sz val="7"/>
        <rFont val="Arial"/>
      </rPr>
      <t>M</t>
    </r>
  </si>
  <si>
    <r>
      <rPr>
        <sz val="7"/>
        <rFont val="Arial"/>
      </rPr>
      <t>I043006</t>
    </r>
  </si>
  <si>
    <r>
      <rPr>
        <sz val="7"/>
        <rFont val="Arial"/>
      </rPr>
      <t>CABO FLEX ISOL. TERMOPLAST. 750V - 4,00 MM2 - 70º</t>
    </r>
  </si>
  <si>
    <r>
      <rPr>
        <sz val="7"/>
        <rFont val="Arial"/>
      </rPr>
      <t>M</t>
    </r>
  </si>
  <si>
    <r>
      <rPr>
        <sz val="7"/>
        <rFont val="Arial"/>
      </rPr>
      <t>I043149</t>
    </r>
  </si>
  <si>
    <r>
      <rPr>
        <sz val="7"/>
        <rFont val="Arial"/>
      </rPr>
      <t>CABO ISOLADO 750V - 4 X 4.0MM2</t>
    </r>
  </si>
  <si>
    <r>
      <rPr>
        <sz val="7"/>
        <rFont val="Arial"/>
      </rPr>
      <t>M</t>
    </r>
  </si>
  <si>
    <r>
      <rPr>
        <sz val="7"/>
        <rFont val="Arial"/>
      </rPr>
      <t>I043150</t>
    </r>
  </si>
  <si>
    <r>
      <rPr>
        <sz val="7"/>
        <rFont val="Arial"/>
      </rPr>
      <t>CABO ISOLADO PVC - 4 X 16.0MM2</t>
    </r>
  </si>
  <si>
    <r>
      <rPr>
        <sz val="7"/>
        <rFont val="Arial"/>
      </rPr>
      <t>M</t>
    </r>
  </si>
  <si>
    <r>
      <rPr>
        <sz val="7"/>
        <rFont val="Arial"/>
      </rPr>
      <t>I021032</t>
    </r>
  </si>
  <si>
    <r>
      <rPr>
        <sz val="7"/>
        <rFont val="Arial"/>
      </rPr>
      <t>CHAPA COMPENSADA RESINADA ESP. 12MM</t>
    </r>
  </si>
  <si>
    <r>
      <rPr>
        <sz val="7"/>
        <rFont val="Arial"/>
      </rPr>
      <t>M2</t>
    </r>
  </si>
  <si>
    <r>
      <rPr>
        <sz val="7"/>
        <rFont val="Arial"/>
      </rPr>
      <t>I043620</t>
    </r>
  </si>
  <si>
    <r>
      <rPr>
        <sz val="7"/>
        <rFont val="Arial"/>
      </rPr>
      <t>CHAVE MAGNETICA TRIPOLAR 25A</t>
    </r>
  </si>
  <si>
    <r>
      <rPr>
        <sz val="7"/>
        <rFont val="Arial"/>
      </rPr>
      <t>UN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</si>
  <si>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</si>
  <si>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</si>
  <si>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</si>
  <si>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I044505</t>
    </r>
  </si>
  <si>
    <r>
      <rPr>
        <sz val="7"/>
        <rFont val="Arial"/>
      </rPr>
      <t>DISJUNTOR NORMA NEMA MONOPOLAR 10A</t>
    </r>
  </si>
  <si>
    <r>
      <rPr>
        <sz val="7"/>
        <rFont val="Arial"/>
      </rPr>
      <t>UN</t>
    </r>
  </si>
  <si>
    <r>
      <rPr>
        <sz val="7"/>
        <rFont val="Arial"/>
      </rPr>
      <t>I044508</t>
    </r>
  </si>
  <si>
    <r>
      <rPr>
        <sz val="7"/>
        <rFont val="Arial"/>
      </rPr>
      <t>DISJUNTOR NORMA NEMA MONOPOLAR 25A</t>
    </r>
  </si>
  <si>
    <r>
      <rPr>
        <sz val="7"/>
        <rFont val="Arial"/>
      </rPr>
      <t>UN</t>
    </r>
  </si>
  <si>
    <r>
      <rPr>
        <sz val="7"/>
        <rFont val="Arial"/>
      </rPr>
      <t>I044530</t>
    </r>
  </si>
  <si>
    <r>
      <rPr>
        <sz val="7"/>
        <rFont val="Arial"/>
      </rPr>
      <t>DISJUNTOR NORMA NEMA TRIPOLAR 25A</t>
    </r>
  </si>
  <si>
    <r>
      <rPr>
        <sz val="7"/>
        <rFont val="Arial"/>
      </rPr>
      <t>UN</t>
    </r>
  </si>
  <si>
    <r>
      <rPr>
        <sz val="7"/>
        <rFont val="Arial"/>
      </rPr>
      <t>I044575</t>
    </r>
  </si>
  <si>
    <r>
      <rPr>
        <sz val="7"/>
        <rFont val="Arial"/>
      </rPr>
      <t>DISJUNTOR NORMA NEMA TRIPOLAR 30A</t>
    </r>
  </si>
  <si>
    <r>
      <rPr>
        <sz val="7"/>
        <rFont val="Arial"/>
      </rPr>
      <t>UN</t>
    </r>
  </si>
  <si>
    <r>
      <rPr>
        <sz val="7"/>
        <rFont val="Arial"/>
      </rPr>
      <t>I044618</t>
    </r>
  </si>
  <si>
    <r>
      <rPr>
        <sz val="7"/>
        <rFont val="Arial"/>
      </rPr>
      <t>DISJUNTOR NORMA NEMA TRIPOLAR 35A</t>
    </r>
  </si>
  <si>
    <r>
      <rPr>
        <sz val="7"/>
        <rFont val="Arial"/>
      </rPr>
      <t>UN</t>
    </r>
  </si>
  <si>
    <r>
      <rPr>
        <sz val="7"/>
        <rFont val="Arial"/>
      </rPr>
      <t>I045525</t>
    </r>
  </si>
  <si>
    <r>
      <rPr>
        <sz val="7"/>
        <rFont val="Arial"/>
      </rPr>
      <t>ESPELHO 4X2", LINHA BRANCA</t>
    </r>
  </si>
  <si>
    <r>
      <rPr>
        <sz val="7"/>
        <rFont val="Arial"/>
      </rPr>
      <t>UN</t>
    </r>
  </si>
  <si>
    <r>
      <rPr>
        <sz val="7"/>
        <rFont val="Arial"/>
      </rPr>
      <t>I048035</t>
    </r>
  </si>
  <si>
    <r>
      <rPr>
        <sz val="7"/>
        <rFont val="Arial"/>
      </rPr>
      <t>HASTE TIPO COPPERWELD - 5/8"X2.4M</t>
    </r>
  </si>
  <si>
    <r>
      <rPr>
        <sz val="7"/>
        <rFont val="Arial"/>
      </rPr>
      <t>UN</t>
    </r>
  </si>
  <si>
    <r>
      <rPr>
        <sz val="7"/>
        <rFont val="Arial"/>
      </rPr>
      <t>I045501</t>
    </r>
  </si>
  <si>
    <r>
      <rPr>
        <sz val="7"/>
        <rFont val="Arial"/>
      </rPr>
      <t>INTERRUPTOR (MODULO) 1 TECLA SIMPLES 10A/250V S/ ESPELHO</t>
    </r>
  </si>
  <si>
    <r>
      <rPr>
        <sz val="7"/>
        <rFont val="Arial"/>
      </rPr>
      <t>UN</t>
    </r>
  </si>
  <si>
    <r>
      <rPr>
        <sz val="7"/>
        <rFont val="Arial"/>
      </rPr>
      <t>I044951</t>
    </r>
  </si>
  <si>
    <r>
      <rPr>
        <sz val="7"/>
        <rFont val="Arial"/>
      </rPr>
      <t>MINI DISJUNTOR MONOPOLAR 2A CURVA C 5KA 220/127V</t>
    </r>
  </si>
  <si>
    <r>
      <rPr>
        <sz val="7"/>
        <rFont val="Arial"/>
      </rPr>
      <t>UN</t>
    </r>
  </si>
  <si>
    <r>
      <rPr>
        <sz val="7"/>
        <rFont val="Arial"/>
      </rPr>
      <t>I044808</t>
    </r>
  </si>
  <si>
    <r>
      <rPr>
        <sz val="7"/>
        <rFont val="Arial"/>
      </rPr>
      <t>MINI DISJUNTOR MONOPOLAR 4A CURVA C 5KA 220/127V</t>
    </r>
  </si>
  <si>
    <r>
      <rPr>
        <sz val="7"/>
        <rFont val="Arial"/>
      </rPr>
      <t>UN</t>
    </r>
  </si>
  <si>
    <r>
      <rPr>
        <sz val="7"/>
        <rFont val="Arial"/>
      </rPr>
      <t>I044760</t>
    </r>
  </si>
  <si>
    <r>
      <rPr>
        <sz val="7"/>
        <rFont val="Arial"/>
      </rPr>
      <t>MINI DISJUNTOR MONOPOLAR 6A CURVA C 5KA 220/127V</t>
    </r>
  </si>
  <si>
    <r>
      <rPr>
        <sz val="7"/>
        <rFont val="Arial"/>
      </rPr>
      <t>UN</t>
    </r>
  </si>
  <si>
    <r>
      <rPr>
        <sz val="7"/>
        <rFont val="Arial"/>
      </rPr>
      <t>I040144</t>
    </r>
  </si>
  <si>
    <r>
      <rPr>
        <sz val="7"/>
        <rFont val="Arial"/>
      </rPr>
      <t>POSTE DT PADRAO TRIFASICO 16MM AEREO 63A H=7M/100DAN</t>
    </r>
  </si>
  <si>
    <r>
      <rPr>
        <sz val="7"/>
        <rFont val="Arial"/>
      </rPr>
      <t>UN</t>
    </r>
  </si>
  <si>
    <r>
      <rPr>
        <sz val="7"/>
        <rFont val="Arial"/>
      </rPr>
      <t>I041530</t>
    </r>
  </si>
  <si>
    <r>
      <rPr>
        <sz val="7"/>
        <rFont val="Arial"/>
      </rPr>
      <t>QUADRO DIST EMBUTIR MET C/ BARRAMENTO TRIFASICO 40 CIRC - 100A C/ TRINCO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</si>
  <si>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</si>
  <si>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</si>
  <si>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</si>
  <si>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</si>
  <si>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</si>
  <si>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</si>
  <si>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S020711 - Reservatório de poliestileno de 1000 L, incl. suporte em madeira de 7x12cm e 8x7cm, elevado de 4m, conf. projeto (1 utilização)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</si>
  <si>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</si>
  <si>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</si>
  <si>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</si>
  <si>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</si>
  <si>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</si>
  <si>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</si>
  <si>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</si>
  <si>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</si>
  <si>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</si>
  <si>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</si>
  <si>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</si>
  <si>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</si>
  <si>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</si>
  <si>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</si>
  <si>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</si>
  <si>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</si>
  <si>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</si>
  <si>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</si>
  <si>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</si>
  <si>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</si>
  <si>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I021118</t>
    </r>
  </si>
  <si>
    <r>
      <rPr>
        <sz val="7"/>
        <rFont val="Arial"/>
      </rPr>
      <t>PECA EM MADEIRA DE LEI 7X12CM (BRUTA)</t>
    </r>
  </si>
  <si>
    <r>
      <rPr>
        <sz val="7"/>
        <rFont val="Arial"/>
      </rPr>
      <t>M</t>
    </r>
  </si>
  <si>
    <r>
      <rPr>
        <sz val="7"/>
        <rFont val="Arial"/>
      </rPr>
      <t>I021144</t>
    </r>
  </si>
  <si>
    <r>
      <rPr>
        <sz val="7"/>
        <rFont val="Arial"/>
      </rPr>
      <t>PECA EM MADEIRA DE LEI 7X5CM (BRUTA)</t>
    </r>
  </si>
  <si>
    <r>
      <rPr>
        <sz val="7"/>
        <rFont val="Arial"/>
      </rPr>
      <t>M</t>
    </r>
  </si>
  <si>
    <r>
      <rPr>
        <sz val="7"/>
        <rFont val="Arial"/>
      </rPr>
      <t>I026560</t>
    </r>
  </si>
  <si>
    <r>
      <rPr>
        <sz val="7"/>
        <rFont val="Arial"/>
      </rPr>
      <t>PREGO - PRECO MEDIO DAS BITOLAS</t>
    </r>
  </si>
  <si>
    <r>
      <rPr>
        <sz val="7"/>
        <rFont val="Arial"/>
      </rPr>
      <t>KG</t>
    </r>
  </si>
  <si>
    <r>
      <rPr>
        <sz val="7"/>
        <rFont val="Arial"/>
      </rPr>
      <t>I065004</t>
    </r>
  </si>
  <si>
    <r>
      <rPr>
        <sz val="7"/>
        <rFont val="Arial"/>
      </rPr>
      <t>RESERVATORIO DE POLIETILENO 1.000 L C/ TAMPA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</si>
  <si>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</si>
  <si>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</si>
  <si>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</si>
  <si>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</si>
  <si>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</si>
  <si>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</si>
  <si>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S020350 - Tapume Telha Metálica Ondulada 0,50mm Branca h=2,20m, incl. montagem estr. mad. 8"x8", c/adesivo "SEDURB" 60x60cm a cada 10m, incl. faixas pint. esmalte sint. cores azul c/ h=30cm e rosa c/ h=10cm (Reaproveitamento 2x)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</si>
  <si>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</si>
  <si>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</si>
  <si>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</si>
  <si>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</si>
  <si>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</si>
  <si>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</si>
  <si>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</si>
  <si>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</si>
  <si>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</si>
  <si>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</si>
  <si>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</si>
  <si>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I010140</t>
    </r>
  </si>
  <si>
    <r>
      <rPr>
        <sz val="7"/>
        <rFont val="Arial"/>
      </rPr>
      <t>PINTOR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</si>
  <si>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</si>
  <si>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</si>
  <si>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</si>
  <si>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</si>
  <si>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</si>
  <si>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</si>
  <si>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</si>
  <si>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</si>
  <si>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</si>
  <si>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</si>
  <si>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</si>
  <si>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</si>
  <si>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</si>
  <si>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I071963</t>
    </r>
  </si>
  <si>
    <r>
      <rPr>
        <sz val="7"/>
        <rFont val="Arial"/>
      </rPr>
      <t>ADESIVO 60X60CM COM IMPRESSAO DIGITAL "LOGO IOPES"</t>
    </r>
  </si>
  <si>
    <r>
      <rPr>
        <sz val="7"/>
        <rFont val="Arial"/>
      </rPr>
      <t>UN</t>
    </r>
  </si>
  <si>
    <r>
      <rPr>
        <sz val="7"/>
        <rFont val="Arial"/>
      </rPr>
      <t>I038001</t>
    </r>
  </si>
  <si>
    <r>
      <rPr>
        <sz val="7"/>
        <rFont val="Arial"/>
      </rPr>
      <t>AGUARRAZ MINERAL</t>
    </r>
  </si>
  <si>
    <r>
      <rPr>
        <sz val="7"/>
        <rFont val="Arial"/>
      </rPr>
      <t>L</t>
    </r>
  </si>
  <si>
    <r>
      <rPr>
        <sz val="7"/>
        <rFont val="Arial"/>
      </rPr>
      <t>I026610</t>
    </r>
  </si>
  <si>
    <r>
      <rPr>
        <sz val="7"/>
        <rFont val="Arial"/>
      </rPr>
      <t>CONJUNTO FIXACAO P/ TELHA DE ALUMINIO TRAPEZOIDAL</t>
    </r>
  </si>
  <si>
    <r>
      <rPr>
        <sz val="7"/>
        <rFont val="Arial"/>
      </rPr>
      <t>UN</t>
    </r>
  </si>
  <si>
    <r>
      <rPr>
        <sz val="7"/>
        <rFont val="Arial"/>
      </rPr>
      <t>I037502</t>
    </r>
  </si>
  <si>
    <r>
      <rPr>
        <sz val="7"/>
        <rFont val="Arial"/>
      </rPr>
      <t>ESMALTE SINTETICO</t>
    </r>
  </si>
  <si>
    <r>
      <rPr>
        <sz val="7"/>
        <rFont val="Arial"/>
      </rPr>
      <t>L</t>
    </r>
  </si>
  <si>
    <r>
      <rPr>
        <sz val="7"/>
        <rFont val="Arial"/>
      </rPr>
      <t>I021009</t>
    </r>
  </si>
  <si>
    <r>
      <rPr>
        <sz val="7"/>
        <rFont val="Arial"/>
      </rPr>
      <t>PONTALETE DE MADEIRA BRUTA DE 3ª 8.0 X 8.0 CM</t>
    </r>
  </si>
  <si>
    <r>
      <rPr>
        <sz val="7"/>
        <rFont val="Arial"/>
      </rPr>
      <t>M</t>
    </r>
  </si>
  <si>
    <r>
      <rPr>
        <sz val="7"/>
        <rFont val="Arial"/>
      </rPr>
      <t>I026573</t>
    </r>
  </si>
  <si>
    <r>
      <rPr>
        <sz val="7"/>
        <rFont val="Arial"/>
      </rPr>
      <t>PREGO 18X27 GALVANIZADO</t>
    </r>
  </si>
  <si>
    <r>
      <rPr>
        <sz val="7"/>
        <rFont val="Arial"/>
      </rPr>
      <t>KG</t>
    </r>
  </si>
  <si>
    <r>
      <rPr>
        <sz val="7"/>
        <rFont val="Arial"/>
      </rPr>
      <t>I021368</t>
    </r>
  </si>
  <si>
    <r>
      <rPr>
        <sz val="7"/>
        <rFont val="Arial"/>
      </rPr>
      <t>RIPA EM MADEIRA (MATERIAL DE 3ª) 5X2CM PINUS OU EQUIVALENTE</t>
    </r>
  </si>
  <si>
    <r>
      <rPr>
        <sz val="7"/>
        <rFont val="Arial"/>
      </rPr>
      <t>M</t>
    </r>
  </si>
  <si>
    <r>
      <rPr>
        <sz val="7"/>
        <rFont val="Arial"/>
      </rPr>
      <t>I025646</t>
    </r>
  </si>
  <si>
    <r>
      <rPr>
        <sz val="7"/>
        <rFont val="Arial"/>
      </rPr>
      <t>TELHA METALICA ONDULADA ESP 0.5MM PRE PINTADA 1F</t>
    </r>
  </si>
  <si>
    <r>
      <rPr>
        <sz val="7"/>
        <rFont val="Arial"/>
      </rPr>
      <t>M2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</si>
  <si>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</si>
  <si>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</si>
  <si>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</si>
  <si>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</si>
  <si>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</si>
  <si>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S020305 - Placa de obra nas dimensões de 2.0 x 4.0 m, padrão IOPES (m2)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</si>
  <si>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</si>
  <si>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</si>
  <si>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</si>
  <si>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</si>
  <si>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</si>
  <si>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</si>
  <si>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</si>
  <si>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</si>
  <si>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</si>
  <si>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</si>
  <si>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</si>
  <si>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</si>
  <si>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</si>
  <si>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</si>
  <si>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</si>
  <si>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</si>
  <si>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</si>
  <si>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</si>
  <si>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</si>
  <si>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</si>
  <si>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I039002</t>
    </r>
  </si>
  <si>
    <r>
      <rPr>
        <sz val="7"/>
        <rFont val="Arial"/>
      </rPr>
      <t>PLACA DE OBRA - ADESIVADA COM IMPRESSÃO DIGITAL</t>
    </r>
  </si>
  <si>
    <r>
      <rPr>
        <sz val="7"/>
        <rFont val="Arial"/>
      </rPr>
      <t>M2</t>
    </r>
  </si>
  <si>
    <r>
      <rPr>
        <sz val="7"/>
        <rFont val="Arial"/>
      </rPr>
      <t>I021009</t>
    </r>
  </si>
  <si>
    <r>
      <rPr>
        <sz val="7"/>
        <rFont val="Arial"/>
      </rPr>
      <t>PONTALETE DE MADEIRA BRUTA DE 3ª 8.0 X 8.0 CM</t>
    </r>
  </si>
  <si>
    <r>
      <rPr>
        <sz val="7"/>
        <rFont val="Arial"/>
      </rPr>
      <t>M</t>
    </r>
  </si>
  <si>
    <r>
      <rPr>
        <sz val="7"/>
        <rFont val="Arial"/>
      </rPr>
      <t>I026569</t>
    </r>
  </si>
  <si>
    <r>
      <rPr>
        <sz val="7"/>
        <rFont val="Arial"/>
      </rPr>
      <t>PREGO 18X27</t>
    </r>
  </si>
  <si>
    <r>
      <rPr>
        <sz val="7"/>
        <rFont val="Arial"/>
      </rPr>
      <t>KG</t>
    </r>
  </si>
  <si>
    <r>
      <rPr>
        <sz val="7"/>
        <rFont val="Arial"/>
      </rPr>
      <t>I020985</t>
    </r>
  </si>
  <si>
    <r>
      <rPr>
        <sz val="7"/>
        <rFont val="Arial"/>
      </rPr>
      <t>SARRAFO DE MADEIRA PINUS 10 X 2.5CM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</si>
  <si>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</si>
  <si>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</si>
  <si>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</si>
  <si>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</si>
  <si>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</si>
  <si>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</si>
  <si>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S200576 - Placa para inauguração de obra em alumínio polido e=4mm, dimensões 40 x 50 cm, gravação em baixo relevo, inclusive pintura e fixação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</si>
  <si>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</si>
  <si>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</si>
  <si>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</si>
  <si>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</si>
  <si>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</si>
  <si>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</si>
  <si>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</si>
  <si>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</si>
  <si>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</si>
  <si>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</si>
  <si>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</si>
  <si>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</si>
  <si>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</si>
  <si>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</si>
  <si>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</si>
  <si>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</si>
  <si>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</si>
  <si>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</si>
  <si>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</si>
  <si>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</si>
  <si>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I026548</t>
    </r>
  </si>
  <si>
    <r>
      <rPr>
        <sz val="7"/>
        <rFont val="Arial"/>
      </rPr>
      <t>BUCHA PLASTICA COM PARAFUSO - 8MM</t>
    </r>
  </si>
  <si>
    <r>
      <rPr>
        <sz val="7"/>
        <rFont val="Arial"/>
      </rPr>
      <t>UN</t>
    </r>
  </si>
  <si>
    <r>
      <rPr>
        <sz val="7"/>
        <rFont val="Arial"/>
      </rPr>
      <t>I078203</t>
    </r>
  </si>
  <si>
    <r>
      <rPr>
        <sz val="7"/>
        <rFont val="Arial"/>
      </rPr>
      <t>PLACA P/ INAUGURACAO OBRA EM ALUM POLIDO 40X50CM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</si>
  <si>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</si>
  <si>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</si>
  <si>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</si>
  <si>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</si>
  <si>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</si>
  <si>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</si>
  <si>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S020344 - Mobilização e desmobilização de conteiner locado para barracão de obra (und)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</si>
  <si>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</si>
  <si>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</si>
  <si>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</si>
  <si>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</si>
  <si>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</si>
  <si>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I071820</t>
    </r>
  </si>
  <si>
    <r>
      <rPr>
        <sz val="7"/>
        <rFont val="Arial"/>
      </rPr>
      <t>MOBILIZAÇÃO E DESMOB. CONTEINER P/BARRACÃO DE OBRA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</si>
  <si>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</si>
  <si>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</si>
  <si>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</si>
  <si>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</si>
  <si>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</si>
  <si>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</si>
  <si>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S020353 - Aluguel mensal container para refeitorio, incl. porta, 2 janelas, abert p/ ar cond., 2 pt iluminação, 2 tomadas elét. e 1 tomada telef. Isolamento térmico (paredes e teto), piso em comp. Naval pintado, cert. NR18, incl. laudo descontaminação. (ms)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</si>
  <si>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</si>
  <si>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</si>
  <si>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</si>
  <si>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</si>
  <si>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</si>
  <si>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I072280</t>
    </r>
  </si>
  <si>
    <r>
      <rPr>
        <sz val="7"/>
        <rFont val="Arial"/>
      </rPr>
      <t>ALUGUEL CONTAINER REFEITORIO 6X2.40X2.40M</t>
    </r>
  </si>
  <si>
    <r>
      <rPr>
        <sz val="7"/>
        <rFont val="Arial"/>
      </rPr>
      <t>MS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</si>
  <si>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</si>
  <si>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</si>
  <si>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</si>
  <si>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</si>
  <si>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</si>
  <si>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S020355 - Aluguel mensal container sanitário, incl porta, básc, 2 ptos luz, 1 pto aterram., 3vasos, 3lavatórios, calha mictório, 6 chuveiros (1 eletrico), torn.,registros, piso comp. Naval pintado, cert NR18 e laudo descontaminação (ms)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</si>
  <si>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</si>
  <si>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</si>
  <si>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</si>
  <si>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</si>
  <si>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</si>
  <si>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I072282</t>
    </r>
  </si>
  <si>
    <r>
      <rPr>
        <sz val="7"/>
        <rFont val="Arial"/>
      </rPr>
      <t>ALUGUEL CONTAINER SANITARIO COLET 6X2.40X2.40M</t>
    </r>
  </si>
  <si>
    <r>
      <rPr>
        <sz val="7"/>
        <rFont val="Arial"/>
      </rPr>
      <t>MS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</si>
  <si>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</si>
  <si>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</si>
  <si>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</si>
  <si>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</si>
  <si>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</si>
  <si>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S020352 - Aluguel mensal container para escritório, dim. 6.00x2.40m, c/ banheiro (vaso+lavat+chuveiro e básc), incl. porta, 2 janelas, abert p/ ar cond., 2 pt iluminação, 2 tom. elét. e 1 tom.telef. Isolam.térmico(teto e paredes), piso em comp. Naval, cert. NR18, incl. laudo descontaminação. (ms)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</si>
  <si>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</si>
  <si>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</si>
  <si>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</si>
  <si>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</si>
  <si>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</si>
  <si>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I078133</t>
    </r>
  </si>
  <si>
    <r>
      <rPr>
        <sz val="7"/>
        <rFont val="Arial"/>
      </rPr>
      <t>ALUGUEL CONTAINER ESCR+BANH 6X2.40X2.40M P+2J+1PT AR</t>
    </r>
  </si>
  <si>
    <r>
      <rPr>
        <sz val="7"/>
        <rFont val="Arial"/>
      </rPr>
      <t>MS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</si>
  <si>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</si>
  <si>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</si>
  <si>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</si>
  <si>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</si>
  <si>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</si>
  <si>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S020356 - Aluguel mensal container para almoxarifado, incl. porta, 2 janelas, 1 pt iluminação, Isolamento térmico (teto), piso em comp. Naval pintado, cert. NR18, incl. laudo descontaminação. (ms)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</si>
  <si>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</si>
  <si>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</si>
  <si>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</si>
  <si>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</si>
  <si>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</si>
  <si>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I071707</t>
    </r>
  </si>
  <si>
    <r>
      <rPr>
        <sz val="7"/>
        <rFont val="Arial"/>
      </rPr>
      <t>ALUGUEL MENSAL CONTAINER P/ ALMOX 6.00X2.40X2.40M</t>
    </r>
  </si>
  <si>
    <r>
      <rPr>
        <sz val="7"/>
        <rFont val="Arial"/>
      </rPr>
      <t>MS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</si>
  <si>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</si>
  <si>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</si>
  <si>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</si>
  <si>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</si>
  <si>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</si>
  <si>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S030304 - Índice de preço para remoção de entulho decorrente da execução de obras (m3)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</si>
  <si>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</si>
  <si>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</si>
  <si>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</si>
  <si>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</si>
  <si>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</si>
  <si>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</si>
  <si>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</si>
  <si>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</si>
  <si>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</si>
  <si>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</si>
  <si>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</si>
  <si>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</si>
  <si>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</si>
  <si>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</si>
  <si>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</si>
  <si>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</si>
  <si>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</si>
  <si>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I070114</t>
    </r>
  </si>
  <si>
    <r>
      <rPr>
        <sz val="7"/>
        <rFont val="Arial"/>
      </rPr>
      <t>REMOCAO RESIDUOS CLASSE A CONAMA (CACAMBA) CLASSE II B (NBR10004) INCLUSIVE DESTINACAO FINAL</t>
    </r>
  </si>
  <si>
    <r>
      <rPr>
        <sz val="7"/>
        <rFont val="Arial"/>
      </rPr>
      <t>M3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</si>
  <si>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</si>
  <si>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</si>
  <si>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</si>
  <si>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</si>
  <si>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</si>
  <si>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S020354 - Aluguel mensal container para vestiário, incl. porta, venezianas de circulação, 1 pt iluminação, Isolamento térmico (teto), piso em comp. Naval pintado, cert. NR18, incl. laudo descontaminação. (ms)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</si>
  <si>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</si>
  <si>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</si>
  <si>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</si>
  <si>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</si>
  <si>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</si>
  <si>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I072054</t>
    </r>
  </si>
  <si>
    <r>
      <rPr>
        <sz val="7"/>
        <rFont val="Arial"/>
      </rPr>
      <t>ALUGUEL MENSAL CONTAINER VESTIARIO 6.0X2.40X2.40M</t>
    </r>
  </si>
  <si>
    <r>
      <rPr>
        <sz val="7"/>
        <rFont val="Arial"/>
      </rPr>
      <t>MS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</si>
  <si>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</si>
  <si>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</si>
  <si>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</si>
  <si>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</si>
  <si>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</si>
  <si>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7042 - MOTOBOMBA TRASH (PARA ÁGUA SUJA) AUTO ESCORVANTE, MOTOR GASOLINA DE 6,41 HP, DIÂMETROS DE SUCÇÃO X RECALQUE: 3" X 3", HM/Q = 10 MCA / 60 M3/H A 23 MCA / 0 M3/H - CHP DIURNO. AF_10/2014 (CONSIDERADO 4 BOMBAS TRABALHANDO ATÉ 7 DIAS NO PERÍODO DA OBRA) (CHP)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</si>
  <si>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</si>
  <si>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</si>
  <si>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</si>
  <si>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</si>
  <si>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</si>
  <si>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</si>
  <si>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7044</t>
    </r>
  </si>
  <si>
    <r>
      <rPr>
        <sz val="7"/>
        <rFont val="Calibri"/>
      </rPr>
      <t>MOTOBOMBA TRASH (PARA ÁGUA SUJA) AUTO ESCORVANTE, MOTOR GASOLINA DE 6,41 HP, DIÂMETROS DE SUCÇÃO X RECALQUE: 3" X 3", HM/Q = 10 MCA / 60 M3/H A 23 MCA / 0 M3/H - DEPRECIAÇÃO. AF_10/2014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</si>
  <si>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</si>
  <si>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</si>
  <si>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7045</t>
    </r>
  </si>
  <si>
    <r>
      <rPr>
        <sz val="7"/>
        <rFont val="Calibri"/>
      </rPr>
      <t>MOTOBOMBA TRASH (PARA ÁGUA SUJA) AUTO ESCORVANTE, MOTOR GASOLINA DE 6,41 HP, DIÂMETROS DE SUCÇÃO X RECALQUE: 3" X 3", HM/Q = 10 MCA / 60 M3/H A 23 MCA / 0 M3/H - JUROS. AF_10/2014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</si>
  <si>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</si>
  <si>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</si>
  <si>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7046</t>
    </r>
  </si>
  <si>
    <r>
      <rPr>
        <sz val="7"/>
        <rFont val="Calibri"/>
      </rPr>
      <t>MOTOBOMBA TRASH (PARA ÁGUA SUJA) AUTO ESCORVANTE, MOTOR GASOLINA DE 6,41 HP, DIÂMETROS DE SUCÇÃO X RECALQUE: 3" X 3", HM/Q = 10 MCA / 60 M3/H A 23 MCA / 0 M3/H - MANUTENÇÃO. AF_10/2014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</si>
  <si>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</si>
  <si>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</si>
  <si>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7047</t>
    </r>
  </si>
  <si>
    <r>
      <rPr>
        <sz val="7"/>
        <rFont val="Calibri"/>
      </rPr>
      <t>MOTOBOMBA TRASH (PARA ÁGUA SUJA) AUTO ESCORVANTE, MOTOR GASOLINA DE 6,41 HP, DIÂMETROS DE SUCÇÃO X RECALQUE: 3" X 3", HM/Q = 10 MCA / 60 M3/H A 23 MCA / 0 M3/H - MATERIAIS NA OPERAÇÃO. AF_10/2014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</si>
  <si>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</si>
  <si>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</si>
  <si>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</si>
  <si>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</si>
  <si>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</si>
  <si>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</si>
  <si>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7043 - MOTOBOMBA TRASH (PARA ÁGUA SUJA) AUTO ESCORVANTE, MOTOR GASOLINA DE 6,41 HP, DIÂMETROS DE SUCÇÃO X RECALQUE: 3" X 3", HM/Q = 10 MCA / 60 M3/H A 23 MCA / 0 M3/H - CHI DIURNO. AF_10/2014 (CONSIDERANDO 4 BOMBAS A DISPOSIÇÃO DURANTE 9 MESES) (CHI)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</si>
  <si>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</si>
  <si>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</si>
  <si>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</si>
  <si>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</si>
  <si>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</si>
  <si>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</si>
  <si>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7044</t>
    </r>
  </si>
  <si>
    <r>
      <rPr>
        <sz val="7"/>
        <rFont val="Calibri"/>
      </rPr>
      <t>MOTOBOMBA TRASH (PARA ÁGUA SUJA) AUTO ESCORVANTE, MOTOR GASOLINA DE 6,41 HP, DIÂMETROS DE SUCÇÃO X RECALQUE: 3" X 3", HM/Q = 10 MCA / 60 M3/H A 23 MCA / 0 M3/H - DEPRECIAÇÃO. AF_10/2014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</si>
  <si>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</si>
  <si>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</si>
  <si>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7045</t>
    </r>
  </si>
  <si>
    <r>
      <rPr>
        <sz val="7"/>
        <rFont val="Calibri"/>
      </rPr>
      <t>MOTOBOMBA TRASH (PARA ÁGUA SUJA) AUTO ESCORVANTE, MOTOR GASOLINA DE 6,41 HP, DIÂMETROS DE SUCÇÃO X RECALQUE: 3" X 3", HM/Q = 10 MCA / 60 M3/H A 23 MCA / 0 M3/H - JUROS. AF_10/2014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</si>
  <si>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</si>
  <si>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</si>
  <si>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</si>
  <si>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</si>
  <si>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</si>
  <si>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</si>
  <si>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CP-1100-022028 - REMOÇÃO DE POSTE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</si>
  <si>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</si>
  <si>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</si>
  <si>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</si>
  <si>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</si>
  <si>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</si>
  <si>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</si>
  <si>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</si>
  <si>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</si>
  <si>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</si>
  <si>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</si>
  <si>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00006111</t>
    </r>
  </si>
  <si>
    <r>
      <rPr>
        <sz val="7"/>
        <rFont val="Calibri"/>
      </rPr>
      <t>SERVENTE DE OBRAS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</si>
  <si>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</si>
  <si>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</si>
  <si>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</si>
  <si>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</si>
  <si>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</si>
  <si>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</si>
  <si>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</si>
  <si>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</si>
  <si>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</si>
  <si>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5928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</si>
  <si>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</si>
  <si>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</si>
  <si>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</si>
  <si>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</si>
  <si>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</si>
  <si>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</si>
  <si>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</si>
  <si>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100606 - ASSENTAMENTO DE POSTE DE CONCRETO 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</si>
  <si>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</si>
  <si>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</si>
  <si>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</si>
  <si>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</si>
  <si>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</si>
  <si>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</si>
  <si>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00000863</t>
    </r>
  </si>
  <si>
    <r>
      <rPr>
        <sz val="7"/>
        <rFont val="Calibri"/>
      </rPr>
      <t>CABO DE COBRE NU 35 MM2 MEIO-DURO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</si>
  <si>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</si>
  <si>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</si>
  <si>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</si>
  <si>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</si>
  <si>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</si>
  <si>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</si>
  <si>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</si>
  <si>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</si>
  <si>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</si>
  <si>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</si>
  <si>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</si>
  <si>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</si>
  <si>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</si>
  <si>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94962</t>
    </r>
  </si>
  <si>
    <r>
      <rPr>
        <sz val="7"/>
        <rFont val="Calibri"/>
      </rPr>
      <t>CONCRETO MAGRO PARA LASTRO, TRAÇO 1:4,5:4,5 (CIMENTO/ AREIA MÉDIA/ BRITA 1)  - PREPARO MECÂNICO COM BETONEIRA 400 L. AF_07/2016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</si>
  <si>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</si>
  <si>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</si>
  <si>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</si>
  <si>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</si>
  <si>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</si>
  <si>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</si>
  <si>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5928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</si>
  <si>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</si>
  <si>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</si>
  <si>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</si>
  <si>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</si>
  <si>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</si>
  <si>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</si>
  <si>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</si>
  <si>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97145 - RETIRADA E ASSENTAMENTO DE TUBO DE FERRO FUNDIDO PARA REDE DE ÁGUA, DN 250 MM, JUNTA ELÁSTICA, 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</si>
  <si>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</si>
  <si>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</si>
  <si>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</si>
  <si>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</si>
  <si>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</si>
  <si>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</si>
  <si>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00020078</t>
    </r>
  </si>
  <si>
    <r>
      <rPr>
        <sz val="7"/>
        <rFont val="Calibri"/>
      </rPr>
      <t>PASTA LUBRIFICANTE PARA TUBOS E CONEXOES COM JUNTA ELASTICA (USO EM PVC, ACO, POLIETILENO E OUTROS) ( DE *400* G)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</si>
  <si>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</si>
  <si>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</si>
  <si>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</si>
  <si>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</si>
  <si>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</si>
  <si>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</si>
  <si>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</si>
  <si>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</si>
  <si>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</si>
  <si>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88246</t>
    </r>
  </si>
  <si>
    <r>
      <rPr>
        <sz val="7"/>
        <rFont val="Calibri"/>
      </rPr>
      <t>ASSENTADOR DE TUBOS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</si>
  <si>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</si>
  <si>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</si>
  <si>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5679</t>
    </r>
  </si>
  <si>
    <r>
      <rPr>
        <sz val="7"/>
        <rFont val="Calibri"/>
      </rPr>
      <t>RETROESCAVADEIRA SOBRE RODAS COM CARREGADEIRA, TRAÇÃO 4X4, POTÊNCIA LÍQ. 88 HP, CAÇAMBA CARREG. CAP. MÍN. 1 M3, CAÇAMBA RETRO CAP. 0,26 M3, PESO OPERACIONAL MÍN. 6.674 KG, PROFUNDIDADE ESCAVAÇÃO MÁX. 4,37 M - CHI DIURNO. AF_06/2014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</si>
  <si>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</si>
  <si>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</si>
  <si>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sz val="7"/>
        <rFont val="Calibri"/>
      </rPr>
      <t>5678</t>
    </r>
  </si>
  <si>
    <r>
      <rPr>
        <sz val="7"/>
        <rFont val="Calibri"/>
      </rPr>
      <t>RETROESCAVADEIRA SOBRE RODAS COM CARREGADEIRA, TRAÇÃO 4X4, POTÊNCIA LÍQ. 88 HP, CAÇAMBA CARREG. CAP. MÍN. 1 M3, CAÇAMBA RETRO CAP. 0,26 M3, PESO OPERACIONAL MÍN. 6.674 KG, PROFUNDIDADE ESCAVAÇÃO MÁX. 4,37 M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</si>
  <si>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</si>
  <si>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</si>
  <si>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</si>
  <si>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</si>
  <si>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</si>
  <si>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</si>
  <si>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</si>
  <si>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</si>
  <si>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</si>
  <si>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</si>
  <si>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CP-3951-S05421 - Fornecimento de tubo de ferro fundido, junta elástica, ponta / bolsa, classe k 7, diam. = 250mm, inclusive conexões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</si>
  <si>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</si>
  <si>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</si>
  <si>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</si>
  <si>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</si>
  <si>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</si>
  <si>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</si>
  <si>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INS-417930</t>
    </r>
  </si>
  <si>
    <r>
      <rPr>
        <sz val="7"/>
        <rFont val="Calibri"/>
      </rPr>
      <t xml:space="preserve">Anel de borracha p/ tubo ou conexão em fofo je, d= 250mm	</t>
    </r>
  </si>
  <si>
    <r>
      <rPr>
        <sz val="7"/>
        <rFont val="Calibri"/>
      </rPr>
      <t>PRÓPRIA</t>
    </r>
  </si>
  <si>
    <r>
      <rPr>
        <sz val="7"/>
        <rFont val="Calibri"/>
      </rPr>
      <t>un</t>
    </r>
  </si>
  <si>
    <r>
      <rPr>
        <sz val="7"/>
        <rFont val="Calibri"/>
      </rPr>
      <t>INS-826319</t>
    </r>
  </si>
  <si>
    <r>
      <rPr>
        <sz val="7"/>
        <rFont val="Calibri"/>
      </rPr>
      <t>TUBO EM FOFO, JE, PONTA / BOLSA, CLASSE K 7, D= 250MM</t>
    </r>
  </si>
  <si>
    <r>
      <rPr>
        <sz val="7"/>
        <rFont val="Calibri"/>
      </rPr>
      <t>PRÓPRIA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</si>
  <si>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</si>
  <si>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</si>
  <si>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</si>
  <si>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</si>
  <si>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</si>
  <si>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97123 - RETIRADA E ASSENTAMENTO DE TUBO DE PVC PBA PARA REDE DE ÁGUA, DN 100 MM, 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</si>
  <si>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</si>
  <si>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</si>
  <si>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</si>
  <si>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</si>
  <si>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</si>
  <si>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</si>
  <si>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00020078</t>
    </r>
  </si>
  <si>
    <r>
      <rPr>
        <sz val="7"/>
        <rFont val="Calibri"/>
      </rPr>
      <t>PASTA LUBRIFICANTE PARA TUBOS E CONEXOES COM JUNTA ELASTICA (USO EM PVC, ACO, POLIETILENO E OUTROS) ( DE *400* G)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</si>
  <si>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</si>
  <si>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</si>
  <si>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</si>
  <si>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</si>
  <si>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</si>
  <si>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</si>
  <si>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</si>
  <si>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</si>
  <si>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</si>
  <si>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88246</t>
    </r>
  </si>
  <si>
    <r>
      <rPr>
        <sz val="7"/>
        <rFont val="Calibri"/>
      </rPr>
      <t>ASSENTADOR DE TUBOS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</si>
  <si>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</si>
  <si>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</si>
  <si>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</si>
  <si>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</si>
  <si>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</si>
  <si>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</si>
  <si>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</si>
  <si>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</si>
  <si>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</si>
  <si>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</si>
  <si>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89578 - FORNECIMENTO E INTERLIGAÇÃO DE TUBO PVC DN 100 MM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</si>
  <si>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</si>
  <si>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</si>
  <si>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</si>
  <si>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</si>
  <si>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</si>
  <si>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</si>
  <si>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00000122</t>
    </r>
  </si>
  <si>
    <r>
      <rPr>
        <sz val="7"/>
        <rFont val="Calibri"/>
      </rPr>
      <t>ADESIVO PLASTICO PARA PVC, FRASCO COM 850 GR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</si>
  <si>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</si>
  <si>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</si>
  <si>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00038383</t>
    </r>
  </si>
  <si>
    <r>
      <rPr>
        <sz val="7"/>
        <rFont val="Calibri"/>
      </rPr>
      <t>LIXA D'AGUA EM FOLHA, GRAO 100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</si>
  <si>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</si>
  <si>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</si>
  <si>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00020083</t>
    </r>
  </si>
  <si>
    <r>
      <rPr>
        <sz val="7"/>
        <rFont val="Calibri"/>
      </rPr>
      <t>SOLUCAO LIMPADORA PARA PVC, FRASCO COM 1000 CM3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</si>
  <si>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</si>
  <si>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</si>
  <si>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00009841</t>
    </r>
  </si>
  <si>
    <r>
      <rPr>
        <sz val="7"/>
        <rFont val="Calibri"/>
      </rPr>
      <t>TUBO PVC, SERIE R, DN 100 MM, PARA ESGOTO OU AGUAS PLUVIAIS PREDIAL (NBR 5688)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</si>
  <si>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</si>
  <si>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</si>
  <si>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</si>
  <si>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</si>
  <si>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</si>
  <si>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</si>
  <si>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</si>
  <si>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</si>
  <si>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</si>
  <si>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88248</t>
    </r>
  </si>
  <si>
    <r>
      <rPr>
        <sz val="7"/>
        <rFont val="Calibri"/>
      </rPr>
      <t>AUXILIAR DE 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</si>
  <si>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</si>
  <si>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</si>
  <si>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88267</t>
    </r>
  </si>
  <si>
    <r>
      <rPr>
        <sz val="7"/>
        <rFont val="Calibri"/>
      </rPr>
      <t>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</si>
  <si>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</si>
  <si>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</si>
  <si>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</si>
  <si>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</si>
  <si>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</si>
  <si>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</si>
  <si>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1106282 - Concreto para bombeamento fck = 40 MPa  (m³)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</si>
  <si>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</si>
  <si>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</si>
  <si>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</si>
  <si>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</si>
  <si>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</si>
  <si>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</si>
  <si>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</si>
  <si>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</si>
  <si>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</si>
  <si>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E9584</t>
    </r>
  </si>
  <si>
    <r>
      <rPr>
        <sz val="7"/>
        <rFont val="Arial"/>
      </rPr>
      <t>Carregadeira de pneus com capacidade de 1,53 m³ - 106 kW</t>
    </r>
  </si>
  <si>
    <r>
      <rPr>
        <sz val="7"/>
        <rFont val="Arial"/>
      </rPr>
      <t>E9599</t>
    </r>
  </si>
  <si>
    <r>
      <rPr>
        <sz val="7"/>
        <rFont val="Arial"/>
      </rPr>
      <t>Central de concreto com capacidade de 30 m³/h - dosadora RS</t>
    </r>
  </si>
  <si>
    <r>
      <rPr>
        <sz val="7"/>
        <rFont val="Arial"/>
      </rPr>
      <t>E9763</t>
    </r>
  </si>
  <si>
    <r>
      <rPr>
        <sz val="7"/>
        <rFont val="Arial"/>
      </rPr>
      <t>Grupo gerador - 36/40 kVA</t>
    </r>
  </si>
  <si>
    <r>
      <rPr>
        <sz val="7"/>
        <rFont val="Arial"/>
      </rPr>
      <t>E9064</t>
    </r>
  </si>
  <si>
    <r>
      <rPr>
        <sz val="7"/>
        <rFont val="Arial"/>
      </rPr>
      <t>Transportador manual gerica com capacidade de 180 l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</si>
  <si>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</si>
  <si>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</si>
  <si>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</si>
  <si>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</si>
  <si>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</si>
  <si>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</si>
  <si>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P9824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</si>
  <si>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</si>
  <si>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</si>
  <si>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</si>
  <si>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</si>
  <si>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</si>
  <si>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</si>
  <si>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</si>
  <si>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</si>
  <si>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</si>
  <si>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</si>
  <si>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</si>
  <si>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M0030</t>
    </r>
  </si>
  <si>
    <r>
      <rPr>
        <sz val="7"/>
        <rFont val="Arial"/>
      </rPr>
      <t>Aditivo plastificante e retardador tipo Plastiment ou similar</t>
    </r>
  </si>
  <si>
    <r>
      <rPr>
        <sz val="7"/>
        <rFont val="Arial"/>
      </rPr>
      <t>kg</t>
    </r>
  </si>
  <si>
    <r>
      <rPr>
        <sz val="7"/>
        <rFont val="Arial"/>
      </rPr>
      <t>M0082</t>
    </r>
  </si>
  <si>
    <r>
      <rPr>
        <sz val="7"/>
        <rFont val="Arial"/>
      </rPr>
      <t>Areia média lavada</t>
    </r>
  </si>
  <si>
    <r>
      <rPr>
        <sz val="7"/>
        <rFont val="Arial"/>
      </rPr>
      <t>m³</t>
    </r>
  </si>
  <si>
    <r>
      <rPr>
        <sz val="7"/>
        <rFont val="Arial"/>
      </rPr>
      <t>M0191</t>
    </r>
  </si>
  <si>
    <r>
      <rPr>
        <sz val="7"/>
        <rFont val="Arial"/>
      </rPr>
      <t>Brita 1</t>
    </r>
  </si>
  <si>
    <r>
      <rPr>
        <sz val="7"/>
        <rFont val="Arial"/>
      </rPr>
      <t>m³</t>
    </r>
  </si>
  <si>
    <r>
      <rPr>
        <sz val="7"/>
        <rFont val="Arial"/>
      </rPr>
      <t>M0424</t>
    </r>
  </si>
  <si>
    <r>
      <rPr>
        <sz val="7"/>
        <rFont val="Arial"/>
      </rPr>
      <t>Cimento Portland CP II - 32</t>
    </r>
  </si>
  <si>
    <r>
      <rPr>
        <sz val="7"/>
        <rFont val="Arial"/>
      </rPr>
      <t>kg</t>
    </r>
  </si>
  <si>
    <r>
      <rPr>
        <b/>
        <sz val="7"/>
        <rFont val="Arial"/>
      </rPr>
      <t>TOTAL MATERIAIS:</t>
    </r>
  </si>
  <si>
    <r>
      <rPr>
        <b/>
        <sz val="6"/>
        <rFont val="Arial"/>
      </rPr>
      <t>TRANSPORTE - TEMPO FIXO</t>
    </r>
  </si>
  <si>
    <r>
      <rPr>
        <b/>
        <sz val="6"/>
        <rFont val="Arial"/>
      </rPr>
      <t>UNIDADE</t>
    </r>
  </si>
  <si>
    <r>
      <rPr>
        <b/>
        <sz val="6"/>
        <rFont val="Arial"/>
      </rPr>
      <t>CODIGO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</si>
  <si>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</si>
  <si>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</si>
  <si>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</si>
  <si>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M0030</t>
    </r>
  </si>
  <si>
    <r>
      <rPr>
        <sz val="7"/>
        <rFont val="Arial"/>
      </rPr>
      <t>Aditivo plastificante e retardador tipo Plastiment ou similar (Caminhão carroceria com capacidade de 15 t - 188 kW)</t>
    </r>
  </si>
  <si>
    <r>
      <rPr>
        <sz val="7"/>
        <rFont val="Arial"/>
      </rPr>
      <t>t</t>
    </r>
  </si>
  <si>
    <r>
      <rPr>
        <sz val="7"/>
        <rFont val="Arial"/>
      </rPr>
      <t>5914655</t>
    </r>
  </si>
  <si>
    <r>
      <rPr>
        <sz val="7"/>
        <rFont val="Arial"/>
      </rPr>
      <t>M0082</t>
    </r>
  </si>
  <si>
    <r>
      <rPr>
        <sz val="7"/>
        <rFont val="Arial"/>
      </rPr>
      <t>Areia média lavada (Caminhão basculante com capacidade de 10 m³ - 188 kW)</t>
    </r>
  </si>
  <si>
    <r>
      <rPr>
        <sz val="7"/>
        <rFont val="Arial"/>
      </rPr>
      <t>t</t>
    </r>
  </si>
  <si>
    <r>
      <rPr>
        <sz val="7"/>
        <rFont val="Arial"/>
      </rPr>
      <t>5914647</t>
    </r>
  </si>
  <si>
    <r>
      <rPr>
        <sz val="7"/>
        <rFont val="Arial"/>
      </rPr>
      <t>M0191</t>
    </r>
  </si>
  <si>
    <r>
      <rPr>
        <sz val="7"/>
        <rFont val="Arial"/>
      </rPr>
      <t>Brita 1 (Caminhão basculante com capacidade de 10 m³ - 188 kW)</t>
    </r>
  </si>
  <si>
    <r>
      <rPr>
        <sz val="7"/>
        <rFont val="Arial"/>
      </rPr>
      <t>t</t>
    </r>
  </si>
  <si>
    <r>
      <rPr>
        <sz val="7"/>
        <rFont val="Arial"/>
      </rPr>
      <t>5914647</t>
    </r>
  </si>
  <si>
    <r>
      <rPr>
        <sz val="7"/>
        <rFont val="Arial"/>
      </rPr>
      <t>M0424</t>
    </r>
  </si>
  <si>
    <r>
      <rPr>
        <sz val="7"/>
        <rFont val="Arial"/>
      </rPr>
      <t>Cimento Portland CP II - 32 (Caminhão carroceria com capacidade de 15 t - 188 kW)</t>
    </r>
  </si>
  <si>
    <r>
      <rPr>
        <sz val="7"/>
        <rFont val="Arial"/>
      </rPr>
      <t>t</t>
    </r>
  </si>
  <si>
    <r>
      <rPr>
        <sz val="7"/>
        <rFont val="Arial"/>
      </rPr>
      <t>5914655</t>
    </r>
  </si>
  <si>
    <r>
      <rPr>
        <b/>
        <sz val="7"/>
        <rFont val="Arial"/>
      </rPr>
      <t>TRANSPORTE - TEMPO FIXO: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</si>
  <si>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</si>
  <si>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</si>
  <si>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</si>
  <si>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</si>
  <si>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00025950 - SERVICO DE BOMBEAMENTO DE CONCRETO  (M3)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</si>
  <si>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</si>
  <si>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</si>
  <si>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</si>
  <si>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92452 - MONTAGEM E DESMONTAGEM DE FÔRMA, ESCORAMENTO METÁLICO, PÉ-DIREITO SIMPLES, EM CHAPA DE MADEIRA RESINADA, 2 UTILIZAÇÕES. AF_12/2015 (M2)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</si>
  <si>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</si>
  <si>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</si>
  <si>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</si>
  <si>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</si>
  <si>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</si>
  <si>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</si>
  <si>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00002692</t>
    </r>
  </si>
  <si>
    <r>
      <rPr>
        <sz val="7"/>
        <rFont val="Calibri"/>
      </rPr>
      <t>DESMOLDANTE PROTETOR PARA FORMAS DE MADEIRA, DE BASE OLEOSA EMULSIONADA EM AGUA</t>
    </r>
  </si>
  <si>
    <r>
      <rPr>
        <sz val="7"/>
        <rFont val="Calibri"/>
      </rPr>
      <t>SINAPI</t>
    </r>
  </si>
  <si>
    <r>
      <rPr>
        <sz val="7"/>
        <rFont val="Calibri"/>
      </rPr>
      <t>L</t>
    </r>
  </si>
  <si>
    <r>
      <rPr>
        <sz val="7"/>
        <rFont val="Calibri"/>
      </rPr>
      <t>00040287</t>
    </r>
  </si>
  <si>
    <r>
      <rPr>
        <sz val="7"/>
        <rFont val="Calibri"/>
      </rPr>
      <t>LOCACAO DE BARRA DE ANCORAGEM DE 0,80 A 1,20 M DE EXTENSAO, COM ROSCA DE 5/8", INCLUINDO PORCA E FLANGE</t>
    </r>
  </si>
  <si>
    <r>
      <rPr>
        <sz val="7"/>
        <rFont val="Calibri"/>
      </rPr>
      <t>SINAPI</t>
    </r>
  </si>
  <si>
    <r>
      <rPr>
        <sz val="7"/>
        <rFont val="Calibri"/>
      </rPr>
      <t>MES</t>
    </r>
  </si>
  <si>
    <r>
      <rPr>
        <sz val="7"/>
        <rFont val="Calibri"/>
      </rPr>
      <t>00040339</t>
    </r>
  </si>
  <si>
    <r>
      <rPr>
        <sz val="7"/>
        <rFont val="Calibri"/>
      </rPr>
      <t>LOCACAO DE CRUZETA PARA ESCORA METALICA</t>
    </r>
  </si>
  <si>
    <r>
      <rPr>
        <sz val="7"/>
        <rFont val="Calibri"/>
      </rPr>
      <t>SINAPI</t>
    </r>
  </si>
  <si>
    <r>
      <rPr>
        <sz val="7"/>
        <rFont val="Calibri"/>
      </rPr>
      <t>MES</t>
    </r>
  </si>
  <si>
    <r>
      <rPr>
        <sz val="7"/>
        <rFont val="Calibri"/>
      </rPr>
      <t>00010749</t>
    </r>
  </si>
  <si>
    <r>
      <rPr>
        <sz val="7"/>
        <rFont val="Calibri"/>
      </rPr>
      <t>LOCACAO DE ESCORA METALICA TELESCOPICA, COM ALTURA REGULAVEL DE *1,80* A *3,20* M, COM CAPACIDADE DE CARGA DE NO MINIMO 1000 KGF (10 KN), INCLUSO TRIPE E FORCADO</t>
    </r>
  </si>
  <si>
    <r>
      <rPr>
        <sz val="7"/>
        <rFont val="Calibri"/>
      </rPr>
      <t>SINAPI</t>
    </r>
  </si>
  <si>
    <r>
      <rPr>
        <sz val="7"/>
        <rFont val="Calibri"/>
      </rPr>
      <t>MES</t>
    </r>
  </si>
  <si>
    <r>
      <rPr>
        <sz val="7"/>
        <rFont val="Calibri"/>
      </rPr>
      <t>00040275</t>
    </r>
  </si>
  <si>
    <r>
      <rPr>
        <sz val="7"/>
        <rFont val="Calibri"/>
      </rPr>
      <t>LOCACAO DE VIGA SANDUICHE METALICA VAZADA PARA TRAVAMENTO DE PILARES, ALTURA DE *8* CM, LARGURA DE *6* CM E EXTENSAO DE 2 M</t>
    </r>
  </si>
  <si>
    <r>
      <rPr>
        <sz val="7"/>
        <rFont val="Calibri"/>
      </rPr>
      <t>SINAPI</t>
    </r>
  </si>
  <si>
    <r>
      <rPr>
        <sz val="7"/>
        <rFont val="Calibri"/>
      </rPr>
      <t>MES</t>
    </r>
  </si>
  <si>
    <r>
      <rPr>
        <sz val="7"/>
        <rFont val="Calibri"/>
      </rPr>
      <t>00004491</t>
    </r>
  </si>
  <si>
    <r>
      <rPr>
        <sz val="7"/>
        <rFont val="Calibri"/>
      </rPr>
      <t>PONTALETE DE MADEIRA NAO APARELHADA *7,5 X 7,5* CM (3 X 3 ") PINUS, MISTA OU EQUIVALENTE DA REGIAO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</si>
  <si>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</si>
  <si>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</si>
  <si>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sz val="7"/>
        <rFont val="Calibri"/>
      </rPr>
      <t>00040304</t>
    </r>
  </si>
  <si>
    <r>
      <rPr>
        <sz val="7"/>
        <rFont val="Calibri"/>
      </rPr>
      <t>PREGO DE ACO POLIDO COM CABECA DUPLA 17 X 27 (2 1/2 X 11)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</si>
  <si>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</si>
  <si>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</si>
  <si>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</si>
  <si>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</si>
  <si>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</si>
  <si>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</si>
  <si>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</si>
  <si>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</si>
  <si>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</si>
  <si>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88239</t>
    </r>
  </si>
  <si>
    <r>
      <rPr>
        <sz val="7"/>
        <rFont val="Calibri"/>
      </rPr>
      <t>AJUDANTE DE CARPINTEIRO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</si>
  <si>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</si>
  <si>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</si>
  <si>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88262</t>
    </r>
  </si>
  <si>
    <r>
      <rPr>
        <sz val="7"/>
        <rFont val="Calibri"/>
      </rPr>
      <t>CARPINTEIRO DE FORMAS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</si>
  <si>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</si>
  <si>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</si>
  <si>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92265</t>
    </r>
  </si>
  <si>
    <r>
      <rPr>
        <sz val="7"/>
        <rFont val="Calibri"/>
      </rPr>
      <t>FABRICAÇÃO DE FÔRMA PARA VIGAS, EM CHAPA DE MADEIRA COMPENSADA RESINADA, E = 17 MM. AF_12/2015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</si>
  <si>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</si>
  <si>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</si>
  <si>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</si>
  <si>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</si>
  <si>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</si>
  <si>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</si>
  <si>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2106293 - Escoramento com perfis metálicos I 152 mm x 10,8 kg/m a cada metro e chapas de aço - estroncas a cada 2 m não incluídas - profundidade de até 10 m - aço com utilização de 20 vezes - fornecimento, instalação e retirada (m²)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</si>
  <si>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</si>
  <si>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</si>
  <si>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</si>
  <si>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</si>
  <si>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</si>
  <si>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</si>
  <si>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</si>
  <si>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</si>
  <si>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</si>
  <si>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E9066</t>
    </r>
  </si>
  <si>
    <r>
      <rPr>
        <sz val="7"/>
        <rFont val="Arial"/>
      </rPr>
      <t>Grupo gerador - 13/14 kVA</t>
    </r>
  </si>
  <si>
    <r>
      <rPr>
        <sz val="7"/>
        <rFont val="Arial"/>
      </rPr>
      <t>E9547</t>
    </r>
  </si>
  <si>
    <r>
      <rPr>
        <sz val="7"/>
        <rFont val="Arial"/>
      </rPr>
      <t>Máquina para solda elétrica - 9,2 kW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</si>
  <si>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</si>
  <si>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</si>
  <si>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</si>
  <si>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</si>
  <si>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</si>
  <si>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</si>
  <si>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P9830</t>
    </r>
  </si>
  <si>
    <r>
      <rPr>
        <sz val="7"/>
        <rFont val="Arial"/>
      </rPr>
      <t>Montador</t>
    </r>
  </si>
  <si>
    <r>
      <rPr>
        <sz val="7"/>
        <rFont val="Arial"/>
      </rPr>
      <t>h</t>
    </r>
  </si>
  <si>
    <r>
      <rPr>
        <sz val="7"/>
        <rFont val="Arial"/>
      </rPr>
      <t>P9824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</si>
  <si>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</si>
  <si>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</si>
  <si>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sz val="7"/>
        <rFont val="Arial"/>
      </rPr>
      <t>P9825</t>
    </r>
  </si>
  <si>
    <r>
      <rPr>
        <sz val="7"/>
        <rFont val="Arial"/>
      </rPr>
      <t>Soldador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</si>
  <si>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</si>
  <si>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</si>
  <si>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</si>
  <si>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</si>
  <si>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</si>
  <si>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</si>
  <si>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</si>
  <si>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</si>
  <si>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</si>
  <si>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</si>
  <si>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M0682</t>
    </r>
  </si>
  <si>
    <r>
      <rPr>
        <sz val="7"/>
        <rFont val="Arial"/>
      </rPr>
      <t>Aço em perfis ASTM A36</t>
    </r>
  </si>
  <si>
    <r>
      <rPr>
        <sz val="7"/>
        <rFont val="Arial"/>
      </rPr>
      <t>kg</t>
    </r>
  </si>
  <si>
    <r>
      <rPr>
        <sz val="7"/>
        <rFont val="Arial"/>
      </rPr>
      <t>M1378</t>
    </r>
  </si>
  <si>
    <r>
      <rPr>
        <sz val="7"/>
        <rFont val="Arial"/>
      </rPr>
      <t>Chapa de aço ASTM A36</t>
    </r>
  </si>
  <si>
    <r>
      <rPr>
        <sz val="7"/>
        <rFont val="Arial"/>
      </rPr>
      <t>kg</t>
    </r>
  </si>
  <si>
    <r>
      <rPr>
        <sz val="7"/>
        <rFont val="Arial"/>
      </rPr>
      <t>M2130</t>
    </r>
  </si>
  <si>
    <r>
      <rPr>
        <sz val="7"/>
        <rFont val="Arial"/>
      </rPr>
      <t>Eletrodo E70 xx</t>
    </r>
  </si>
  <si>
    <r>
      <rPr>
        <sz val="7"/>
        <rFont val="Arial"/>
      </rPr>
      <t>kg</t>
    </r>
  </si>
  <si>
    <r>
      <rPr>
        <b/>
        <sz val="7"/>
        <rFont val="Arial"/>
      </rPr>
      <t>TOTAL MATERIAIS:</t>
    </r>
  </si>
  <si>
    <r>
      <rPr>
        <b/>
        <sz val="6"/>
        <rFont val="Arial"/>
      </rPr>
      <t>TRANSPORTE - TEMPO FIXO</t>
    </r>
  </si>
  <si>
    <r>
      <rPr>
        <b/>
        <sz val="6"/>
        <rFont val="Arial"/>
      </rPr>
      <t>UNIDADE</t>
    </r>
  </si>
  <si>
    <r>
      <rPr>
        <b/>
        <sz val="6"/>
        <rFont val="Arial"/>
      </rPr>
      <t>CODIGO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</si>
  <si>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</si>
  <si>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</si>
  <si>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</si>
  <si>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M0682</t>
    </r>
  </si>
  <si>
    <r>
      <rPr>
        <sz val="7"/>
        <rFont val="Arial"/>
      </rPr>
      <t>Aço em perfis ASTM A36 (Caminhão carroceria com capacidade de 15 t - 188 kW)</t>
    </r>
  </si>
  <si>
    <r>
      <rPr>
        <sz val="7"/>
        <rFont val="Arial"/>
      </rPr>
      <t>t</t>
    </r>
  </si>
  <si>
    <r>
      <rPr>
        <sz val="7"/>
        <rFont val="Arial"/>
      </rPr>
      <t>5914655</t>
    </r>
  </si>
  <si>
    <r>
      <rPr>
        <sz val="7"/>
        <rFont val="Arial"/>
      </rPr>
      <t>M1378</t>
    </r>
  </si>
  <si>
    <r>
      <rPr>
        <sz val="7"/>
        <rFont val="Arial"/>
      </rPr>
      <t>Chapa de aço ASTM A36 (Caminhão carroceria com capacidade de 15 t - 188 kW)</t>
    </r>
  </si>
  <si>
    <r>
      <rPr>
        <sz val="7"/>
        <rFont val="Arial"/>
      </rPr>
      <t>t</t>
    </r>
  </si>
  <si>
    <r>
      <rPr>
        <sz val="7"/>
        <rFont val="Arial"/>
      </rPr>
      <t>5914333</t>
    </r>
  </si>
  <si>
    <r>
      <rPr>
        <b/>
        <sz val="7"/>
        <rFont val="Arial"/>
      </rPr>
      <t>TRANSPORTE - TEMPO FIXO: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</si>
  <si>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</si>
  <si>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</si>
  <si>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</si>
  <si>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</si>
  <si>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100322 - LASTRO COM MATERIAL GRANULAR (PEDRA BRITADA N.3), APLICADO EM PISOS OU RADIERS, ESPESSURA DE *50 CM* (M3)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</si>
  <si>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</si>
  <si>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</si>
  <si>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</si>
  <si>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</si>
  <si>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</si>
  <si>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</si>
  <si>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00004722</t>
    </r>
  </si>
  <si>
    <r>
      <rPr>
        <sz val="7"/>
        <rFont val="Calibri"/>
      </rPr>
      <t>PEDRA BRITADA N. 3 (38 A 50 MM) POSTO PEDREIRA/FORNECEDOR, SEM FRETE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</si>
  <si>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</si>
  <si>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</si>
  <si>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</si>
  <si>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</si>
  <si>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</si>
  <si>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</si>
  <si>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</si>
  <si>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</si>
  <si>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</si>
  <si>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88309</t>
    </r>
  </si>
  <si>
    <r>
      <rPr>
        <sz val="7"/>
        <rFont val="Calibri"/>
      </rPr>
      <t>PEDREIRO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</si>
  <si>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</si>
  <si>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</si>
  <si>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91278</t>
    </r>
  </si>
  <si>
    <r>
      <rPr>
        <sz val="7"/>
        <rFont val="Calibri"/>
      </rPr>
      <t>PLACA VIBRATÓRIA REVERSÍVEL COM MOTOR 4 TEMPOS A GASOLINA, FORÇA CENTRÍFUGA DE 25 KN (2500 KGF), POTÊNCIA 5,5 CV - CHI DIURNO. AF_08/2015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</si>
  <si>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</si>
  <si>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</si>
  <si>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sz val="7"/>
        <rFont val="Calibri"/>
      </rPr>
      <t>91277</t>
    </r>
  </si>
  <si>
    <r>
      <rPr>
        <sz val="7"/>
        <rFont val="Calibri"/>
      </rPr>
      <t>PLACA VIBRATÓRIA REVERSÍVEL COM MOTOR 4 TEMPOS A GASOLINA, FORÇA CENTRÍFUGA DE 25 KN (2500 KGF), POTÊNCIA 5,5 CV - CHP DIURNO. AF_08/2015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</si>
  <si>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</si>
  <si>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</si>
  <si>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</si>
  <si>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</si>
  <si>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</si>
  <si>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</si>
  <si>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</si>
  <si>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</si>
  <si>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</si>
  <si>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</si>
  <si>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96620 - LASTRO DE CONCRETO MAGRO, APLICADO EM PISOS OU RADIERS. AF_08/2017 (M3)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</si>
  <si>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</si>
  <si>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</si>
  <si>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</si>
  <si>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</si>
  <si>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</si>
  <si>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</si>
  <si>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94968</t>
    </r>
  </si>
  <si>
    <r>
      <rPr>
        <sz val="7"/>
        <rFont val="Calibri"/>
      </rPr>
      <t>CONCRETO MAGRO PARA LASTRO, TRAÇO 1:4,5:4,5 (CIMENTO/ AREIA MÉDIA/ BRITA 1)  - PREPARO MECÂNICO COM BETONEIRA 600 L. AF_07/2016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</si>
  <si>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</si>
  <si>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</si>
  <si>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88309</t>
    </r>
  </si>
  <si>
    <r>
      <rPr>
        <sz val="7"/>
        <rFont val="Calibri"/>
      </rPr>
      <t>PEDREIRO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</si>
  <si>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</si>
  <si>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</si>
  <si>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</si>
  <si>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</si>
  <si>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</si>
  <si>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</si>
  <si>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</si>
  <si>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</si>
  <si>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</si>
  <si>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</si>
  <si>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0407820 - Armação em aço CA-60 - fornecimento, preparo e colocação (kg)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</si>
  <si>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</si>
  <si>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</si>
  <si>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</si>
  <si>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</si>
  <si>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</si>
  <si>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P9801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</si>
  <si>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</si>
  <si>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</si>
  <si>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P9805</t>
    </r>
  </si>
  <si>
    <r>
      <rPr>
        <sz val="7"/>
        <rFont val="Arial"/>
      </rPr>
      <t>Armador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</si>
  <si>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</si>
  <si>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</si>
  <si>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</si>
  <si>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</si>
  <si>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</si>
  <si>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</si>
  <si>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</si>
  <si>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</si>
  <si>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</si>
  <si>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</si>
  <si>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M0075</t>
    </r>
  </si>
  <si>
    <r>
      <rPr>
        <sz val="7"/>
        <rFont val="Arial"/>
      </rPr>
      <t>Arame recozido 18 BWG</t>
    </r>
  </si>
  <si>
    <r>
      <rPr>
        <sz val="7"/>
        <rFont val="Arial"/>
      </rPr>
      <t>kg</t>
    </r>
  </si>
  <si>
    <r>
      <rPr>
        <sz val="7"/>
        <rFont val="Arial"/>
      </rPr>
      <t>M0014</t>
    </r>
  </si>
  <si>
    <r>
      <rPr>
        <sz val="7"/>
        <rFont val="Arial"/>
      </rPr>
      <t>Aço CA 60</t>
    </r>
  </si>
  <si>
    <r>
      <rPr>
        <sz val="7"/>
        <rFont val="Arial"/>
      </rPr>
      <t>kg</t>
    </r>
  </si>
  <si>
    <r>
      <rPr>
        <b/>
        <sz val="7"/>
        <rFont val="Arial"/>
      </rPr>
      <t>TOTAL MATERIAIS:</t>
    </r>
  </si>
  <si>
    <r>
      <rPr>
        <b/>
        <sz val="6"/>
        <rFont val="Arial"/>
      </rPr>
      <t>TRANSPORTE - TEMPO FIXO</t>
    </r>
  </si>
  <si>
    <r>
      <rPr>
        <b/>
        <sz val="6"/>
        <rFont val="Arial"/>
      </rPr>
      <t>UNIDADE</t>
    </r>
  </si>
  <si>
    <r>
      <rPr>
        <b/>
        <sz val="6"/>
        <rFont val="Arial"/>
      </rPr>
      <t>CODIGO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</si>
  <si>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</si>
  <si>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</si>
  <si>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</si>
  <si>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M0014</t>
    </r>
  </si>
  <si>
    <r>
      <rPr>
        <sz val="7"/>
        <rFont val="Arial"/>
      </rPr>
      <t>Aço CA 60 (Caminhão carroceria com capacidade de 15 t - 188 kW)</t>
    </r>
  </si>
  <si>
    <r>
      <rPr>
        <sz val="7"/>
        <rFont val="Arial"/>
      </rPr>
      <t>t</t>
    </r>
  </si>
  <si>
    <r>
      <rPr>
        <sz val="7"/>
        <rFont val="Arial"/>
      </rPr>
      <t>5914655</t>
    </r>
  </si>
  <si>
    <r>
      <rPr>
        <b/>
        <sz val="7"/>
        <rFont val="Arial"/>
      </rPr>
      <t>TRANSPORTE - TEMPO FIXO: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</si>
  <si>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</si>
  <si>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</si>
  <si>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</si>
  <si>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</si>
  <si>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0407819 - Armação em aço CA-50 - fornecimento, preparo e colocação (kg)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</si>
  <si>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</si>
  <si>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</si>
  <si>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</si>
  <si>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</si>
  <si>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</si>
  <si>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P9801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</si>
  <si>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</si>
  <si>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</si>
  <si>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P9805</t>
    </r>
  </si>
  <si>
    <r>
      <rPr>
        <sz val="7"/>
        <rFont val="Arial"/>
      </rPr>
      <t>Armador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</si>
  <si>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</si>
  <si>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</si>
  <si>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</si>
  <si>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</si>
  <si>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</si>
  <si>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</si>
  <si>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</si>
  <si>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</si>
  <si>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</si>
  <si>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</si>
  <si>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M0075</t>
    </r>
  </si>
  <si>
    <r>
      <rPr>
        <sz val="7"/>
        <rFont val="Arial"/>
      </rPr>
      <t>Arame recozido 18 BWG</t>
    </r>
  </si>
  <si>
    <r>
      <rPr>
        <sz val="7"/>
        <rFont val="Arial"/>
      </rPr>
      <t>kg</t>
    </r>
  </si>
  <si>
    <r>
      <rPr>
        <sz val="7"/>
        <rFont val="Arial"/>
      </rPr>
      <t>M0004</t>
    </r>
  </si>
  <si>
    <r>
      <rPr>
        <sz val="7"/>
        <rFont val="Arial"/>
      </rPr>
      <t>Aço CA 50</t>
    </r>
  </si>
  <si>
    <r>
      <rPr>
        <sz val="7"/>
        <rFont val="Arial"/>
      </rPr>
      <t>kg</t>
    </r>
  </si>
  <si>
    <r>
      <rPr>
        <b/>
        <sz val="7"/>
        <rFont val="Arial"/>
      </rPr>
      <t>TOTAL MATERIAIS:</t>
    </r>
  </si>
  <si>
    <r>
      <rPr>
        <b/>
        <sz val="6"/>
        <rFont val="Arial"/>
      </rPr>
      <t>TRANSPORTE - TEMPO FIXO</t>
    </r>
  </si>
  <si>
    <r>
      <rPr>
        <b/>
        <sz val="6"/>
        <rFont val="Arial"/>
      </rPr>
      <t>UNIDADE</t>
    </r>
  </si>
  <si>
    <r>
      <rPr>
        <b/>
        <sz val="6"/>
        <rFont val="Arial"/>
      </rPr>
      <t>CODIGO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</si>
  <si>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</si>
  <si>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</si>
  <si>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</si>
  <si>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M0004</t>
    </r>
  </si>
  <si>
    <r>
      <rPr>
        <sz val="7"/>
        <rFont val="Arial"/>
      </rPr>
      <t>Aço CA 50 (Caminhão carroceria com capacidade de 15 t - 188 kW)</t>
    </r>
  </si>
  <si>
    <r>
      <rPr>
        <sz val="7"/>
        <rFont val="Arial"/>
      </rPr>
      <t>t</t>
    </r>
  </si>
  <si>
    <r>
      <rPr>
        <sz val="7"/>
        <rFont val="Arial"/>
      </rPr>
      <t>5914655</t>
    </r>
  </si>
  <si>
    <r>
      <rPr>
        <b/>
        <sz val="7"/>
        <rFont val="Arial"/>
      </rPr>
      <t>TRANSPORTE - TEMPO FIXO: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</si>
  <si>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</si>
  <si>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</si>
  <si>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</si>
  <si>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</si>
  <si>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90087 - ESCAVAÇÃO MECANIZADA DE VALA, COM ESCAVADEIRA HIDRÁULICA (1,2 M3/155 HP), EM SOLO DE 1A CATEGORIA (M3)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</si>
  <si>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</si>
  <si>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</si>
  <si>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</si>
  <si>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</si>
  <si>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</si>
  <si>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</si>
  <si>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88908</t>
    </r>
  </si>
  <si>
    <r>
      <rPr>
        <sz val="7"/>
        <rFont val="Calibri"/>
      </rPr>
      <t>ESCAVADEIRA HIDRÁULICA SOBRE ESTEIRAS, CAÇAMBA 1,20 M3, PESO OPERACIONAL 21 T, POTÊNCIA BRUTA 155 HP - CHI DIURNO. AF_06/2014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</si>
  <si>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</si>
  <si>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</si>
  <si>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sz val="7"/>
        <rFont val="Calibri"/>
      </rPr>
      <t>88907</t>
    </r>
  </si>
  <si>
    <r>
      <rPr>
        <sz val="7"/>
        <rFont val="Calibri"/>
      </rPr>
      <t>ESCAVADEIRA HIDRÁULICA SOBRE ESTEIRAS, CAÇAMBA 1,20 M3, PESO OPERACIONAL 21 T, POTÊNCIA BRUTA 155 HP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</si>
  <si>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</si>
  <si>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</si>
  <si>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</si>
  <si>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</si>
  <si>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</si>
  <si>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</si>
  <si>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</si>
  <si>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</si>
  <si>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</si>
  <si>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</si>
  <si>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S030210 - Reaterro compactado utilizando compactador de placa vibratória com reaproveitamento do material (m3)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</si>
  <si>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</si>
  <si>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</si>
  <si>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</si>
  <si>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</si>
  <si>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</si>
  <si>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</si>
  <si>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</si>
  <si>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</si>
  <si>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</si>
  <si>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I086096</t>
    </r>
  </si>
  <si>
    <r>
      <rPr>
        <sz val="7"/>
        <rFont val="Arial"/>
      </rPr>
      <t>COMPACTADOR MANUAL MOTOR DIESEL POT.5HP (E906)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</si>
  <si>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</si>
  <si>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</si>
  <si>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</si>
  <si>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</si>
  <si>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</si>
  <si>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</si>
  <si>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</si>
  <si>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</si>
  <si>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</si>
  <si>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</si>
  <si>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</si>
  <si>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</si>
  <si>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</si>
  <si>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</si>
  <si>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</si>
  <si>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</si>
  <si>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</si>
  <si>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COMP-645387 - Destinação Final de Resíduos Classe II A em aterro sanitário controlado (T)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</si>
  <si>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</si>
  <si>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</si>
  <si>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</si>
  <si>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</si>
  <si>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</si>
  <si>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</si>
  <si>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INS-696775</t>
    </r>
  </si>
  <si>
    <r>
      <rPr>
        <sz val="7"/>
        <rFont val="Calibri"/>
      </rPr>
      <t>Destinação Final de Resíduos Classe II A em aterro sanitário controlado</t>
    </r>
  </si>
  <si>
    <r>
      <rPr>
        <sz val="7"/>
        <rFont val="Calibri"/>
      </rPr>
      <t>SEDURB</t>
    </r>
  </si>
  <si>
    <r>
      <rPr>
        <sz val="7"/>
        <rFont val="Calibri"/>
      </rPr>
      <t>T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</si>
  <si>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</si>
  <si>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</si>
  <si>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</si>
  <si>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</si>
  <si>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5914336 - Transporte com caminhão basculante de 12m³ - rodovia pavimentada  (tkm)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</si>
  <si>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</si>
  <si>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</si>
  <si>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</si>
  <si>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</si>
  <si>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</si>
  <si>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</si>
  <si>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</si>
  <si>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</si>
  <si>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</si>
  <si>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E9672</t>
    </r>
  </si>
  <si>
    <r>
      <rPr>
        <sz val="7"/>
        <rFont val="Arial"/>
      </rPr>
      <t>Caminhão basculante para rocha com capacidade de 12 m³ - 188 kW</t>
    </r>
  </si>
  <si>
    <r>
      <rPr>
        <b/>
        <sz val="6"/>
        <rFont val="Arial"/>
      </rPr>
      <t>TOTAL EQUIPAMENTOS: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</si>
  <si>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</si>
  <si>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</si>
  <si>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</si>
  <si>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</si>
  <si>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</si>
  <si>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</si>
  <si>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</si>
  <si>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00004085 - LOCACAO DE BOMBA SUBMERSIVEL PARA DRENAGEM E ESGOTAMENTO, MOTOR ELETRICO TRIFASICO, POTENCIA DE 4 CV, DIAMETRO DE RECALQUE DE 3". FAIXA DE OPERACAO: Q=60 M3/H (+ OU - 1 M3/H) E AMT=2 M; Q=11 M3/H (+ OU - 1 M3/H) E AMT = 23 M (+ OU - 1 M) (H)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</si>
  <si>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</si>
  <si>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</si>
  <si>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</si>
  <si>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CP-4533-CESAN-7060100030 - REBAIXAMENTO DE LENCOL FREATICO C/ PONT FILTRANTES (AGOSTO/2020) (MÊS)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</si>
  <si>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</si>
  <si>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</si>
  <si>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</si>
  <si>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5501938 - Escavação, carga e transporte de material de 1ª categoria - DMT de 2.500 a 3.000 m - caminho de serviço pavimentado - com carregadeira e caminhão basculante de 14 m³ (m³)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</si>
  <si>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</si>
  <si>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</si>
  <si>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</si>
  <si>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</si>
  <si>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</si>
  <si>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</si>
  <si>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</si>
  <si>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</si>
  <si>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</si>
  <si>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E9667</t>
    </r>
  </si>
  <si>
    <r>
      <rPr>
        <sz val="7"/>
        <rFont val="Arial"/>
      </rPr>
      <t>Caminhão basculante com capacidade de 14 m³ - 188 kW</t>
    </r>
  </si>
  <si>
    <r>
      <rPr>
        <sz val="7"/>
        <rFont val="Arial"/>
      </rPr>
      <t>E9511</t>
    </r>
  </si>
  <si>
    <r>
      <rPr>
        <sz val="7"/>
        <rFont val="Arial"/>
      </rPr>
      <t>Carregadeira de pneus com capacidade de 3,3 m³ - 213 kW</t>
    </r>
  </si>
  <si>
    <r>
      <rPr>
        <sz val="7"/>
        <rFont val="Arial"/>
      </rPr>
      <t>E9541</t>
    </r>
  </si>
  <si>
    <r>
      <rPr>
        <sz val="7"/>
        <rFont val="Arial"/>
      </rPr>
      <t>Trator de esteiras com lâmina - 259 kW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</si>
  <si>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</si>
  <si>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</si>
  <si>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</si>
  <si>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</si>
  <si>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</si>
  <si>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</si>
  <si>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P9824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</si>
  <si>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</si>
  <si>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</si>
  <si>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</si>
  <si>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</si>
  <si>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</si>
  <si>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</si>
  <si>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7"/>
        <rFont val="Arial"/>
      </rPr>
      <t>Custo do FIC (0,02362):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</si>
  <si>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</si>
  <si>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</si>
  <si>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</si>
  <si>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</si>
  <si>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S200124 - Muro de alvenaria de blocos cerâmicos 10x20x20cm, c/ pilares a cada 2 m, esp. 10cm e h=2.5m, revestido com chapisco, reboco e pintura acrílica a 2 demãos, incl. pilares, cintas e sapatas, empregando arg. cimento cal e areia (m)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</si>
  <si>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</si>
  <si>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</si>
  <si>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</si>
  <si>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</si>
  <si>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</si>
  <si>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</si>
  <si>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</si>
  <si>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</si>
  <si>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</si>
  <si>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</si>
  <si>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</si>
  <si>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</si>
  <si>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</si>
  <si>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</si>
  <si>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</si>
  <si>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</si>
  <si>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</si>
  <si>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</si>
  <si>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</si>
  <si>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</si>
  <si>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I010121</t>
    </r>
  </si>
  <si>
    <r>
      <rPr>
        <sz val="7"/>
        <rFont val="Arial"/>
      </rPr>
      <t>ARMADOR</t>
    </r>
  </si>
  <si>
    <r>
      <rPr>
        <sz val="7"/>
        <rFont val="Arial"/>
      </rPr>
      <t>H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</si>
  <si>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</si>
  <si>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</si>
  <si>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</si>
  <si>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</si>
  <si>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</si>
  <si>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</si>
  <si>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I010140</t>
    </r>
  </si>
  <si>
    <r>
      <rPr>
        <sz val="7"/>
        <rFont val="Arial"/>
      </rPr>
      <t>PINTOR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</si>
  <si>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</si>
  <si>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</si>
  <si>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</si>
  <si>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</si>
  <si>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</si>
  <si>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</si>
  <si>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</si>
  <si>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</si>
  <si>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</si>
  <si>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</si>
  <si>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</si>
  <si>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</si>
  <si>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</si>
  <si>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I021517</t>
    </r>
  </si>
  <si>
    <r>
      <rPr>
        <sz val="7"/>
        <rFont val="Arial"/>
      </rPr>
      <t>ACO CA-50 DE 8.0MM</t>
    </r>
  </si>
  <si>
    <r>
      <rPr>
        <sz val="7"/>
        <rFont val="Arial"/>
      </rPr>
      <t>KG</t>
    </r>
  </si>
  <si>
    <r>
      <rPr>
        <sz val="7"/>
        <rFont val="Arial"/>
      </rPr>
      <t>I027010</t>
    </r>
  </si>
  <si>
    <r>
      <rPr>
        <sz val="7"/>
        <rFont val="Arial"/>
      </rPr>
      <t>ARAME RECOZIDO N.18 BWG</t>
    </r>
  </si>
  <si>
    <r>
      <rPr>
        <sz val="7"/>
        <rFont val="Arial"/>
      </rPr>
      <t>KG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</si>
  <si>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</si>
  <si>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</si>
  <si>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</si>
  <si>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I022585</t>
    </r>
  </si>
  <si>
    <r>
      <rPr>
        <sz val="7"/>
        <rFont val="Arial"/>
      </rPr>
      <t>BLOCO CERÂMICO 10 FUROS 09X19X19CM - PRAÇA VITÓRIA</t>
    </r>
  </si>
  <si>
    <r>
      <rPr>
        <sz val="7"/>
        <rFont val="Arial"/>
      </rPr>
      <t>UN</t>
    </r>
  </si>
  <si>
    <r>
      <rPr>
        <sz val="7"/>
        <rFont val="Arial"/>
      </rPr>
      <t>I020517</t>
    </r>
  </si>
  <si>
    <r>
      <rPr>
        <sz val="7"/>
        <rFont val="Arial"/>
      </rPr>
      <t>BRITA 1</t>
    </r>
  </si>
  <si>
    <r>
      <rPr>
        <sz val="7"/>
        <rFont val="Arial"/>
      </rPr>
      <t>M3</t>
    </r>
  </si>
  <si>
    <r>
      <rPr>
        <sz val="7"/>
        <rFont val="Arial"/>
      </rPr>
      <t>I020518</t>
    </r>
  </si>
  <si>
    <r>
      <rPr>
        <sz val="7"/>
        <rFont val="Arial"/>
      </rPr>
      <t>BRITA 2</t>
    </r>
  </si>
  <si>
    <r>
      <rPr>
        <sz val="7"/>
        <rFont val="Arial"/>
      </rPr>
      <t>M3</t>
    </r>
  </si>
  <si>
    <r>
      <rPr>
        <sz val="7"/>
        <rFont val="Arial"/>
      </rPr>
      <t>I020505</t>
    </r>
  </si>
  <si>
    <r>
      <rPr>
        <sz val="7"/>
        <rFont val="Arial"/>
      </rPr>
      <t>CAL HIDRATADO P/ ARGAMASSA CH III</t>
    </r>
  </si>
  <si>
    <r>
      <rPr>
        <sz val="7"/>
        <rFont val="Arial"/>
      </rPr>
      <t>KG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</si>
  <si>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</si>
  <si>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</si>
  <si>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</si>
  <si>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I028008</t>
    </r>
  </si>
  <si>
    <r>
      <rPr>
        <sz val="7"/>
        <rFont val="Arial"/>
      </rPr>
      <t>DESMOLDANTE PARA FORMAS</t>
    </r>
  </si>
  <si>
    <r>
      <rPr>
        <sz val="7"/>
        <rFont val="Arial"/>
      </rPr>
      <t>L</t>
    </r>
  </si>
  <si>
    <r>
      <rPr>
        <sz val="7"/>
        <rFont val="Arial"/>
      </rPr>
      <t>I038013</t>
    </r>
  </si>
  <si>
    <r>
      <rPr>
        <sz val="7"/>
        <rFont val="Arial"/>
      </rPr>
      <t>LIXA PARA MADEIRA/MASSA Nº 150</t>
    </r>
  </si>
  <si>
    <r>
      <rPr>
        <sz val="7"/>
        <rFont val="Arial"/>
      </rPr>
      <t>UN</t>
    </r>
  </si>
  <si>
    <r>
      <rPr>
        <sz val="7"/>
        <rFont val="Arial"/>
      </rPr>
      <t>I026569</t>
    </r>
  </si>
  <si>
    <r>
      <rPr>
        <sz val="7"/>
        <rFont val="Arial"/>
      </rPr>
      <t>PREGO 18X27</t>
    </r>
  </si>
  <si>
    <r>
      <rPr>
        <sz val="7"/>
        <rFont val="Arial"/>
      </rPr>
      <t>KG</t>
    </r>
  </si>
  <si>
    <r>
      <rPr>
        <sz val="7"/>
        <rFont val="Arial"/>
      </rPr>
      <t>I020985</t>
    </r>
  </si>
  <si>
    <r>
      <rPr>
        <sz val="7"/>
        <rFont val="Arial"/>
      </rPr>
      <t>SARRAFO DE MADEIRA PINUS 10 X 2.5CM</t>
    </r>
  </si>
  <si>
    <r>
      <rPr>
        <sz val="7"/>
        <rFont val="Arial"/>
      </rPr>
      <t>M</t>
    </r>
  </si>
  <si>
    <r>
      <rPr>
        <sz val="7"/>
        <rFont val="Arial"/>
      </rPr>
      <t>I037519</t>
    </r>
  </si>
  <si>
    <r>
      <rPr>
        <sz val="7"/>
        <rFont val="Arial"/>
      </rPr>
      <t>SELADOR ACRILICO</t>
    </r>
  </si>
  <si>
    <r>
      <rPr>
        <sz val="7"/>
        <rFont val="Arial"/>
      </rPr>
      <t>L</t>
    </r>
  </si>
  <si>
    <r>
      <rPr>
        <sz val="7"/>
        <rFont val="Arial"/>
      </rPr>
      <t>I020988</t>
    </r>
  </si>
  <si>
    <r>
      <rPr>
        <sz val="7"/>
        <rFont val="Arial"/>
      </rPr>
      <t>TABUA DE MADEIRA PINUS 30 X 2.5 CM</t>
    </r>
  </si>
  <si>
    <r>
      <rPr>
        <sz val="7"/>
        <rFont val="Arial"/>
      </rPr>
      <t>M</t>
    </r>
  </si>
  <si>
    <r>
      <rPr>
        <sz val="7"/>
        <rFont val="Arial"/>
      </rPr>
      <t>I037514</t>
    </r>
  </si>
  <si>
    <r>
      <rPr>
        <sz val="7"/>
        <rFont val="Arial"/>
      </rPr>
      <t>TINTA LATEX ACRILICA FOSCA</t>
    </r>
  </si>
  <si>
    <r>
      <rPr>
        <sz val="7"/>
        <rFont val="Arial"/>
      </rPr>
      <t>L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</si>
  <si>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</si>
  <si>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</si>
  <si>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</si>
  <si>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</si>
  <si>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</si>
  <si>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00034348 - CONCERTINA CLIPADA (DUPLA) EM ACO GALVANIZADO DE ALTA RESISTENCIA, COM ESPIRAL DE 300 MM, D = 2,76 MM (M)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</si>
  <si>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</si>
  <si>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</si>
  <si>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</si>
  <si>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S200101 - Portão c/ tela losangular de arame fio 12 malha 2" revest. em PVC com tubo de ferro galvanizado vertical de 2 1/2" e horizontal de 1"  pintados com esmalte sobre fundo anticorrosivo (m2)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</si>
  <si>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</si>
  <si>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</si>
  <si>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</si>
  <si>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</si>
  <si>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</si>
  <si>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</si>
  <si>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</si>
  <si>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</si>
  <si>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I010140</t>
    </r>
  </si>
  <si>
    <r>
      <rPr>
        <sz val="7"/>
        <rFont val="Arial"/>
      </rPr>
      <t>PINTOR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</si>
  <si>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</si>
  <si>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</si>
  <si>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</si>
  <si>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</si>
  <si>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</si>
  <si>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</si>
  <si>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</si>
  <si>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</si>
  <si>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</si>
  <si>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</si>
  <si>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I038001</t>
    </r>
  </si>
  <si>
    <r>
      <rPr>
        <sz val="7"/>
        <rFont val="Arial"/>
      </rPr>
      <t>AGUARRAZ MINERAL</t>
    </r>
  </si>
  <si>
    <r>
      <rPr>
        <sz val="7"/>
        <rFont val="Arial"/>
      </rPr>
      <t>L</t>
    </r>
  </si>
  <si>
    <r>
      <rPr>
        <sz val="7"/>
        <rFont val="Arial"/>
      </rPr>
      <t>I027020</t>
    </r>
  </si>
  <si>
    <r>
      <rPr>
        <sz val="7"/>
        <rFont val="Arial"/>
      </rPr>
      <t>ARAME GALVANIZADO N.14 AWG (+ 52.0%)</t>
    </r>
  </si>
  <si>
    <r>
      <rPr>
        <sz val="7"/>
        <rFont val="Arial"/>
      </rPr>
      <t>M</t>
    </r>
  </si>
  <si>
    <r>
      <rPr>
        <sz val="7"/>
        <rFont val="Arial"/>
      </rPr>
      <t>I037502</t>
    </r>
  </si>
  <si>
    <r>
      <rPr>
        <sz val="7"/>
        <rFont val="Arial"/>
      </rPr>
      <t>ESMALTE SINTETICO</t>
    </r>
  </si>
  <si>
    <r>
      <rPr>
        <sz val="7"/>
        <rFont val="Arial"/>
      </rPr>
      <t>L</t>
    </r>
  </si>
  <si>
    <r>
      <rPr>
        <sz val="7"/>
        <rFont val="Arial"/>
      </rPr>
      <t>I035211</t>
    </r>
  </si>
  <si>
    <r>
      <rPr>
        <sz val="7"/>
        <rFont val="Arial"/>
      </rPr>
      <t>GONZO DIAM 1" (MACHO/FEMEA) PARA PORTÃO (DE SOBREPOR) (+ 52.0%)</t>
    </r>
  </si>
  <si>
    <r>
      <rPr>
        <sz val="7"/>
        <rFont val="Arial"/>
      </rPr>
      <t>PAR</t>
    </r>
  </si>
  <si>
    <r>
      <rPr>
        <sz val="7"/>
        <rFont val="Arial"/>
      </rPr>
      <t>I038012</t>
    </r>
  </si>
  <si>
    <r>
      <rPr>
        <sz val="7"/>
        <rFont val="Arial"/>
      </rPr>
      <t>LIXA P/ FERRO Nº 100 K-246 225X275MM - NORTON OU EQUIVALENTE</t>
    </r>
  </si>
  <si>
    <r>
      <rPr>
        <sz val="7"/>
        <rFont val="Arial"/>
      </rPr>
      <t>UN</t>
    </r>
  </si>
  <si>
    <r>
      <rPr>
        <sz val="7"/>
        <rFont val="Arial"/>
      </rPr>
      <t>I034384</t>
    </r>
  </si>
  <si>
    <r>
      <rPr>
        <sz val="7"/>
        <rFont val="Arial"/>
      </rPr>
      <t>PORTA CADEADO E CADEADO 40MM (+ 52.0%)</t>
    </r>
  </si>
  <si>
    <r>
      <rPr>
        <sz val="7"/>
        <rFont val="Arial"/>
      </rPr>
      <t>UN</t>
    </r>
  </si>
  <si>
    <r>
      <rPr>
        <sz val="7"/>
        <rFont val="Arial"/>
      </rPr>
      <t>I027546</t>
    </r>
  </si>
  <si>
    <r>
      <rPr>
        <sz val="7"/>
        <rFont val="Arial"/>
      </rPr>
      <t>TELA DE ARAME GALV. MALHA # 2" LOSANGULAR - FIO N.12 BWG - REVEST EM PVC (+ 52.0%)</t>
    </r>
  </si>
  <si>
    <r>
      <rPr>
        <sz val="7"/>
        <rFont val="Arial"/>
      </rPr>
      <t>M2</t>
    </r>
  </si>
  <si>
    <r>
      <rPr>
        <sz val="7"/>
        <rFont val="Arial"/>
      </rPr>
      <t>I079374</t>
    </r>
  </si>
  <si>
    <r>
      <rPr>
        <sz val="7"/>
        <rFont val="Arial"/>
      </rPr>
      <t>TRINCO REDONDO VERTICAL FERRO GALVANIZADO 15CM (+ 52.0%)</t>
    </r>
  </si>
  <si>
    <r>
      <rPr>
        <sz val="7"/>
        <rFont val="Arial"/>
      </rPr>
      <t>UN</t>
    </r>
  </si>
  <si>
    <r>
      <rPr>
        <sz val="7"/>
        <rFont val="Arial"/>
      </rPr>
      <t>I071270</t>
    </r>
  </si>
  <si>
    <r>
      <rPr>
        <sz val="7"/>
        <rFont val="Arial"/>
      </rPr>
      <t>TUBO ACO GALV 76,10 X 3,75MM (2.1/2") DIN 2440 - MEDIO (+ 52.0%)</t>
    </r>
  </si>
  <si>
    <r>
      <rPr>
        <sz val="7"/>
        <rFont val="Arial"/>
      </rPr>
      <t>M</t>
    </r>
  </si>
  <si>
    <r>
      <rPr>
        <sz val="7"/>
        <rFont val="Arial"/>
      </rPr>
      <t>I070350</t>
    </r>
  </si>
  <si>
    <r>
      <rPr>
        <sz val="7"/>
        <rFont val="Arial"/>
      </rPr>
      <t>TUBO ACO GALV. 33,70 X 3,35MM (1") DIN 2440 - MEDIO (+ 52.0%)</t>
    </r>
  </si>
  <si>
    <r>
      <rPr>
        <sz val="7"/>
        <rFont val="Arial"/>
      </rPr>
      <t>M</t>
    </r>
  </si>
  <si>
    <r>
      <rPr>
        <sz val="7"/>
        <rFont val="Arial"/>
      </rPr>
      <t>I038028</t>
    </r>
  </si>
  <si>
    <r>
      <rPr>
        <sz val="7"/>
        <rFont val="Arial"/>
      </rPr>
      <t>ZARCAO</t>
    </r>
  </si>
  <si>
    <r>
      <rPr>
        <sz val="7"/>
        <rFont val="Arial"/>
      </rPr>
      <t>L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</si>
  <si>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</si>
  <si>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</si>
  <si>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</si>
  <si>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</si>
  <si>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</si>
  <si>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93681 - EXECUÇÃO DE PÁTIO/ESTACIONAMENTO EM PISO INTERTRAVADO, COM BLOCO RETANGULAR COLORIDO DE 20 X 10 CM, ESPESSURA 8 CM. AF_12/2015 (M2)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</si>
  <si>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</si>
  <si>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</si>
  <si>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</si>
  <si>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</si>
  <si>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</si>
  <si>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</si>
  <si>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00000370</t>
    </r>
  </si>
  <si>
    <r>
      <rPr>
        <sz val="7"/>
        <rFont val="Calibri"/>
      </rPr>
      <t>AREIA MEDIA - POSTO JAZIDA/FORNECEDOR (RETIRADO NA JAZIDA, SEM TRANSPORTE)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</si>
  <si>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</si>
  <si>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</si>
  <si>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00036154</t>
    </r>
  </si>
  <si>
    <r>
      <rPr>
        <sz val="7"/>
        <rFont val="Calibri"/>
      </rPr>
      <t>BLOQUETE/PISO INTERTRAVADO DE CONCRETO - MODELO ONDA/16 FACES/RETANGULAR/TIJOLINHO/PAVER/HOLANDES/PARALELEPIPEDO, 20 CM X 10 CM, E = 8 CM, RESISTENCIA DE 35 MPA (NBR 9781), COLORIDO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</si>
  <si>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</si>
  <si>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</si>
  <si>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sz val="7"/>
        <rFont val="Calibri"/>
      </rPr>
      <t>00004741</t>
    </r>
  </si>
  <si>
    <r>
      <rPr>
        <sz val="7"/>
        <rFont val="Calibri"/>
      </rPr>
      <t>PO DE PEDRA (POSTO PEDREIRA/FORNECEDOR, SEM FRETE)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</si>
  <si>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</si>
  <si>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</si>
  <si>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</si>
  <si>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</si>
  <si>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</si>
  <si>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</si>
  <si>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</si>
  <si>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</si>
  <si>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</si>
  <si>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88260</t>
    </r>
  </si>
  <si>
    <r>
      <rPr>
        <sz val="7"/>
        <rFont val="Calibri"/>
      </rPr>
      <t>CALCETEIRO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</si>
  <si>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</si>
  <si>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</si>
  <si>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91285</t>
    </r>
  </si>
  <si>
    <r>
      <rPr>
        <sz val="7"/>
        <rFont val="Calibri"/>
      </rPr>
      <t>CORTADORA DE PISO COM MOTOR 4 TEMPOS A GASOLINA, POTÊNCIA DE 13 HP, COM DISCO DE CORTE DIAMANTADO SEGMENTADO PARA CONCRETO, DIÂMETRO DE 350 MM, FURO DE 1" (14 X 1") - CHI DIURNO. AF_08/2015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</si>
  <si>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</si>
  <si>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</si>
  <si>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sz val="7"/>
        <rFont val="Calibri"/>
      </rPr>
      <t>91283</t>
    </r>
  </si>
  <si>
    <r>
      <rPr>
        <sz val="7"/>
        <rFont val="Calibri"/>
      </rPr>
      <t>CORTADORA DE PISO COM MOTOR 4 TEMPOS A GASOLINA, POTÊNCIA DE 13 HP, COM DISCO DE CORTE DIAMANTADO SEGMENTADO PARA CONCRETO, DIÂMETRO DE 350 MM, FURO DE 1" (14 X 1") - CHP DIURNO. AF_08/2015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</si>
  <si>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</si>
  <si>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</si>
  <si>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91278</t>
    </r>
  </si>
  <si>
    <r>
      <rPr>
        <sz val="7"/>
        <rFont val="Calibri"/>
      </rPr>
      <t>PLACA VIBRATÓRIA REVERSÍVEL COM MOTOR 4 TEMPOS A GASOLINA, FORÇA CENTRÍFUGA DE 25 KN (2500 KGF), POTÊNCIA 5,5 CV - CHI DIURNO. AF_08/2015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</si>
  <si>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</si>
  <si>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</si>
  <si>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sz val="7"/>
        <rFont val="Calibri"/>
      </rPr>
      <t>91277</t>
    </r>
  </si>
  <si>
    <r>
      <rPr>
        <sz val="7"/>
        <rFont val="Calibri"/>
      </rPr>
      <t>PLACA VIBRATÓRIA REVERSÍVEL COM MOTOR 4 TEMPOS A GASOLINA, FORÇA CENTRÍFUGA DE 25 KN (2500 KGF), POTÊNCIA 5,5 CV - CHP DIURNO. AF_08/2015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</si>
  <si>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</si>
  <si>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</si>
  <si>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</si>
  <si>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</si>
  <si>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</si>
  <si>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</si>
  <si>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</si>
  <si>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</si>
  <si>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</si>
  <si>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</si>
  <si>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94333 - ATERRO MECANIZADO DE VALA COM ESCAVADEIRA HIDRÁULICA  (M3)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</si>
  <si>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</si>
  <si>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</si>
  <si>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</si>
  <si>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</si>
  <si>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</si>
  <si>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</si>
  <si>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00000368</t>
    </r>
  </si>
  <si>
    <r>
      <rPr>
        <sz val="7"/>
        <rFont val="Calibri"/>
      </rPr>
      <t>AREIA PARA ATERRO - POSTO JAZIDA/FORNECEDOR (RETIRADO NA JAZIDA, SEM TRANSPORTE)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</si>
  <si>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</si>
  <si>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</si>
  <si>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</si>
  <si>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</si>
  <si>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</si>
  <si>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</si>
  <si>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</si>
  <si>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</si>
  <si>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</si>
  <si>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5903</t>
    </r>
  </si>
  <si>
    <r>
      <rPr>
        <sz val="7"/>
        <rFont val="Calibri"/>
      </rPr>
      <t>CAMINHÃO PIPA 10.000 L TRUCADO, PESO BRUTO TOTAL 23.000 KG, CARGA ÚTIL MÁXIMA 15.935 KG, DISTÂNCIA ENTRE EIXOS 4,8 M, POTÊNCIA 230 CV, INCLUSIVE TANQUE DE AÇO PARA TRANSPORTE DE ÁGUA - CHI DIURNO. AF_06/2014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</si>
  <si>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</si>
  <si>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</si>
  <si>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sz val="7"/>
        <rFont val="Calibri"/>
      </rPr>
      <t>5901</t>
    </r>
  </si>
  <si>
    <r>
      <rPr>
        <sz val="7"/>
        <rFont val="Calibri"/>
      </rPr>
      <t>CAMINHÃO PIPA 10.000 L TRUCADO, PESO BRUTO TOTAL 23.000 KG, CARGA ÚTIL MÁXIMA 15.935 KG, DISTÂNCIA ENTRE EIXOS 4,8 M, POTÊNCIA 230 CV, INCLUSIVE TANQUE DE AÇO PARA TRANSPORTE DE ÁGUA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</si>
  <si>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</si>
  <si>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</si>
  <si>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91534</t>
    </r>
  </si>
  <si>
    <r>
      <rPr>
        <sz val="7"/>
        <rFont val="Calibri"/>
      </rPr>
      <t>COMPACTADOR DE SOLOS DE PERCUSSÃO (SOQUETE) COM MOTOR A GASOLINA 4 TEMPOS, POTÊNCIA 4 CV - CHI DIURNO. AF_08/2015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</si>
  <si>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</si>
  <si>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</si>
  <si>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sz val="7"/>
        <rFont val="Calibri"/>
      </rPr>
      <t>91533</t>
    </r>
  </si>
  <si>
    <r>
      <rPr>
        <sz val="7"/>
        <rFont val="Calibri"/>
      </rPr>
      <t>COMPACTADOR DE SOLOS DE PERCUSSÃO (SOQUETE) COM MOTOR A GASOLINA 4 TEMPOS, POTÊNCIA 4 CV - CHP DIURNO. AF_08/2015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</si>
  <si>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</si>
  <si>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</si>
  <si>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5632</t>
    </r>
  </si>
  <si>
    <r>
      <rPr>
        <sz val="7"/>
        <rFont val="Calibri"/>
      </rPr>
      <t>ESCAVADEIRA HIDRÁULICA SOBRE ESTEIRAS, CAÇAMBA 0,80 M3, PESO OPERACIONAL 17 T, POTENCIA BRUTA 111 HP - CHI DIURNO. AF_06/2014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</si>
  <si>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</si>
  <si>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</si>
  <si>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sz val="7"/>
        <rFont val="Calibri"/>
      </rPr>
      <t>5631</t>
    </r>
  </si>
  <si>
    <r>
      <rPr>
        <sz val="7"/>
        <rFont val="Calibri"/>
      </rPr>
      <t>ESCAVADEIRA HIDRÁULICA SOBRE ESTEIRAS, CAÇAMBA 0,80 M3, PESO OPERACIONAL 17 T, POTENCIA BRUTA 111 HP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</si>
  <si>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</si>
  <si>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</si>
  <si>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</si>
  <si>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</si>
  <si>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</si>
  <si>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</si>
  <si>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</si>
  <si>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</si>
  <si>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</si>
  <si>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</si>
  <si>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94342 - ATERRO MANUAL DE VALAS COM AREIA PARA ATERRO E COMPACTAÇÃO MECANIZADA. AF_05/2016 (M3)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</si>
  <si>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</si>
  <si>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</si>
  <si>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</si>
  <si>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</si>
  <si>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</si>
  <si>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</si>
  <si>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00000368</t>
    </r>
  </si>
  <si>
    <r>
      <rPr>
        <sz val="7"/>
        <rFont val="Calibri"/>
      </rPr>
      <t>AREIA PARA ATERRO - POSTO JAZIDA/FORNECEDOR (RETIRADO NA JAZIDA, SEM TRANSPORTE)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</si>
  <si>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</si>
  <si>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</si>
  <si>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</si>
  <si>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</si>
  <si>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</si>
  <si>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</si>
  <si>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</si>
  <si>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</si>
  <si>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</si>
  <si>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5903</t>
    </r>
  </si>
  <si>
    <r>
      <rPr>
        <sz val="7"/>
        <rFont val="Calibri"/>
      </rPr>
      <t>CAMINHÃO PIPA 10.000 L TRUCADO, PESO BRUTO TOTAL 23.000 KG, CARGA ÚTIL MÁXIMA 15.935 KG, DISTÂNCIA ENTRE EIXOS 4,8 M, POTÊNCIA 230 CV, INCLUSIVE TANQUE DE AÇO PARA TRANSPORTE DE ÁGUA - CHI DIURNO. AF_06/2014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</si>
  <si>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</si>
  <si>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</si>
  <si>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sz val="7"/>
        <rFont val="Calibri"/>
      </rPr>
      <t>5901</t>
    </r>
  </si>
  <si>
    <r>
      <rPr>
        <sz val="7"/>
        <rFont val="Calibri"/>
      </rPr>
      <t>CAMINHÃO PIPA 10.000 L TRUCADO, PESO BRUTO TOTAL 23.000 KG, CARGA ÚTIL MÁXIMA 15.935 KG, DISTÂNCIA ENTRE EIXOS 4,8 M, POTÊNCIA 230 CV, INCLUSIVE TANQUE DE AÇO PARA TRANSPORTE DE ÁGUA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</si>
  <si>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</si>
  <si>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</si>
  <si>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91534</t>
    </r>
  </si>
  <si>
    <r>
      <rPr>
        <sz val="7"/>
        <rFont val="Calibri"/>
      </rPr>
      <t>COMPACTADOR DE SOLOS DE PERCUSSÃO (SOQUETE) COM MOTOR A GASOLINA 4 TEMPOS, POTÊNCIA 4 CV - CHI DIURNO. AF_08/2015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</si>
  <si>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</si>
  <si>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</si>
  <si>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sz val="7"/>
        <rFont val="Calibri"/>
      </rPr>
      <t>91533</t>
    </r>
  </si>
  <si>
    <r>
      <rPr>
        <sz val="7"/>
        <rFont val="Calibri"/>
      </rPr>
      <t>COMPACTADOR DE SOLOS DE PERCUSSÃO (SOQUETE) COM MOTOR A GASOLINA 4 TEMPOS, POTÊNCIA 4 CV - CHP DIURNO. AF_08/2015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</si>
  <si>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</si>
  <si>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</si>
  <si>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</si>
  <si>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</si>
  <si>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</si>
  <si>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</si>
  <si>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</si>
  <si>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</si>
  <si>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</si>
  <si>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</si>
  <si>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S030206 - Aterro manual para regularização do terreno em areia, inclusive adensamento hidráulico e fornecimento do material (máximo de 100m3) (m3)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</si>
  <si>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</si>
  <si>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</si>
  <si>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</si>
  <si>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</si>
  <si>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</si>
  <si>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</si>
  <si>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</si>
  <si>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</si>
  <si>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</si>
  <si>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</si>
  <si>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</si>
  <si>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</si>
  <si>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</si>
  <si>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</si>
  <si>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</si>
  <si>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</si>
  <si>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</si>
  <si>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I020580</t>
    </r>
  </si>
  <si>
    <r>
      <rPr>
        <sz val="7"/>
        <rFont val="Arial"/>
      </rPr>
      <t>AREIA PARA ATERRO</t>
    </r>
  </si>
  <si>
    <r>
      <rPr>
        <sz val="7"/>
        <rFont val="Arial"/>
      </rPr>
      <t>M3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</si>
  <si>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</si>
  <si>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</si>
  <si>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</si>
  <si>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</si>
  <si>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</si>
  <si>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99839 - GUARDA-CORPO DE AÇO GALVANIZADO DE 1,10M DE ALTURA, MONTANTES TUBULARES DE 1.1/2? ESPAÇADOS DE 1,20M, TRAVESSA SUPERIOR DE 2?, GRADIL FORMADO POR BARRAS CHATAS EM FERRO DE 32X4,8MM, FIXADO COM CHUMBADOR MECÂNICO. AF_04/2019_P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</si>
  <si>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</si>
  <si>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</si>
  <si>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</si>
  <si>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</si>
  <si>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</si>
  <si>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</si>
  <si>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00000546</t>
    </r>
  </si>
  <si>
    <r>
      <rPr>
        <sz val="7"/>
        <rFont val="Calibri"/>
      </rPr>
      <t>BARRA DE FERRO RETANGULAR, BARRA CHATA (QUALQUER DIMENSAO)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</si>
  <si>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</si>
  <si>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</si>
  <si>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sz val="7"/>
        <rFont val="Calibri"/>
      </rPr>
      <t>00001332</t>
    </r>
  </si>
  <si>
    <r>
      <rPr>
        <sz val="7"/>
        <rFont val="Calibri"/>
      </rPr>
      <t>CHAPA DE ACO GROSSA, ASTM A36, E = 3/8 " (9,53 MM) 74,69 KG/M2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</si>
  <si>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</si>
  <si>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</si>
  <si>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sz val="7"/>
        <rFont val="Calibri"/>
      </rPr>
      <t>00011002</t>
    </r>
  </si>
  <si>
    <r>
      <rPr>
        <sz val="7"/>
        <rFont val="Calibri"/>
      </rPr>
      <t>ELETRODO REVESTIDO AWS - E6013, DIAMETRO IGUAL A 2,50 MM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</si>
  <si>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</si>
  <si>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</si>
  <si>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sz val="7"/>
        <rFont val="Calibri"/>
      </rPr>
      <t>00011964</t>
    </r>
  </si>
  <si>
    <r>
      <rPr>
        <sz val="7"/>
        <rFont val="Calibri"/>
      </rPr>
      <t>PARAFUSO DE ACO TIPO CHUMBADOR PARABOLT, DIAMETRO 3/8", COMPRIMENTO 75 MM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</si>
  <si>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</si>
  <si>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</si>
  <si>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00021012</t>
    </r>
  </si>
  <si>
    <r>
      <rPr>
        <sz val="7"/>
        <rFont val="Calibri"/>
      </rPr>
      <t>TUBO ACO GALVANIZADO COM COSTURA, CLASSE LEVE, DN 40 MM ( 1 1/2"),  E = 3,00 MM,  *3,48* KG/M (NBR 5580)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</si>
  <si>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</si>
  <si>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</si>
  <si>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sz val="7"/>
        <rFont val="Calibri"/>
      </rPr>
      <t>00021013</t>
    </r>
  </si>
  <si>
    <r>
      <rPr>
        <sz val="7"/>
        <rFont val="Calibri"/>
      </rPr>
      <t>TUBO ACO GALVANIZADO COM COSTURA, CLASSE LEVE, DN 50 MM ( 2"),  E = 3,00 MM,  *4,40* KG/M (NBR 5580)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</si>
  <si>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</si>
  <si>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</si>
  <si>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</si>
  <si>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</si>
  <si>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</si>
  <si>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</si>
  <si>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</si>
  <si>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</si>
  <si>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</si>
  <si>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88251</t>
    </r>
  </si>
  <si>
    <r>
      <rPr>
        <sz val="7"/>
        <rFont val="Calibri"/>
      </rPr>
      <t>AUXILIAR DE SERRALHEIRO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</si>
  <si>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</si>
  <si>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</si>
  <si>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88315</t>
    </r>
  </si>
  <si>
    <r>
      <rPr>
        <sz val="7"/>
        <rFont val="Calibri"/>
      </rPr>
      <t>SERRALHEIRO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</si>
  <si>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</si>
  <si>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</si>
  <si>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</si>
  <si>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</si>
  <si>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</si>
  <si>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</si>
  <si>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94996 - LAJE SOBRE PISO DE RAMPAS, ESCADAS E CALÇADAS (M2)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</si>
  <si>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</si>
  <si>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</si>
  <si>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</si>
  <si>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</si>
  <si>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</si>
  <si>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</si>
  <si>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00003777</t>
    </r>
  </si>
  <si>
    <r>
      <rPr>
        <sz val="7"/>
        <rFont val="Calibri"/>
      </rPr>
      <t>LONA PLASTICA PRETA, E= 150 MICRA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</si>
  <si>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</si>
  <si>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</si>
  <si>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sz val="7"/>
        <rFont val="Calibri"/>
      </rPr>
      <t>00004460</t>
    </r>
  </si>
  <si>
    <r>
      <rPr>
        <sz val="7"/>
        <rFont val="Calibri"/>
      </rPr>
      <t>SARRAFO DE MADEIRA NAO APARELHADA *2,5 X 10 CM, MACARANDUBA, ANGELIM OU EQUIVALENTE DA REGIAO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</si>
  <si>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</si>
  <si>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</si>
  <si>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sz val="7"/>
        <rFont val="Calibri"/>
      </rPr>
      <t>00004517</t>
    </r>
  </si>
  <si>
    <r>
      <rPr>
        <sz val="7"/>
        <rFont val="Calibri"/>
      </rPr>
      <t>SARRAFO DE MADEIRA NAO APARELHADA *2,5 X 7,5* CM (1 X 3 ") PINUS, MISTA OU EQUIVALENTE DA REGIAO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</si>
  <si>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</si>
  <si>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</si>
  <si>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sz val="7"/>
        <rFont val="Calibri"/>
      </rPr>
      <t>00007156</t>
    </r>
  </si>
  <si>
    <r>
      <rPr>
        <sz val="7"/>
        <rFont val="Calibri"/>
      </rPr>
      <t>TELA DE ACO SOLDADA NERVURADA, CA-60, Q-196, (3,11 KG/M2), DIAMETRO DO FIO = 5,0 MM, LARGURA = 2,45 M, ESPACAMENTO DA MALHA = 10 X 10 CM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</si>
  <si>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</si>
  <si>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</si>
  <si>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</si>
  <si>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</si>
  <si>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</si>
  <si>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</si>
  <si>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</si>
  <si>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</si>
  <si>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</si>
  <si>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88262</t>
    </r>
  </si>
  <si>
    <r>
      <rPr>
        <sz val="7"/>
        <rFont val="Calibri"/>
      </rPr>
      <t>CARPINTEIRO DE FORMAS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</si>
  <si>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</si>
  <si>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</si>
  <si>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94964</t>
    </r>
  </si>
  <si>
    <r>
      <rPr>
        <sz val="7"/>
        <rFont val="Calibri"/>
      </rPr>
      <t>CONCRETO FCK = 20MPA, TRAÇO 1:2,7:3 (CIMENTO/ AREIA MÉDIA/ BRITA 1)  - PREPARO MECÂNICO COM BETONEIRA 400 L. AF_07/2016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</si>
  <si>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</si>
  <si>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</si>
  <si>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88309</t>
    </r>
  </si>
  <si>
    <r>
      <rPr>
        <sz val="7"/>
        <rFont val="Calibri"/>
      </rPr>
      <t>PEDREIRO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</si>
  <si>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</si>
  <si>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</si>
  <si>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</si>
  <si>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</si>
  <si>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</si>
  <si>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</si>
  <si>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</si>
  <si>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</si>
  <si>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</si>
  <si>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</si>
  <si>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94276 - ASSENTAMENTO DE GUIA (MEIO-FIO) EM TRECHO CURVO, CONFECCIONADA EM CONCRETO PRÉ-FABRICADO, DIMENSÕES 100X15X13X20 CM (COMPRIMENTO X BASE INFERIOR X BASE SUPERIOR X ALTURA), PARA URBANIZAÇÃO INTERNA DE EMPREENDIMENTOS. AF_06/2016_P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</si>
  <si>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</si>
  <si>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</si>
  <si>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</si>
  <si>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</si>
  <si>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</si>
  <si>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</si>
  <si>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00000370</t>
    </r>
  </si>
  <si>
    <r>
      <rPr>
        <sz val="7"/>
        <rFont val="Calibri"/>
      </rPr>
      <t>AREIA MEDIA - POSTO JAZIDA/FORNECEDOR (RETIRADO NA JAZIDA, SEM TRANSPORTE)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</si>
  <si>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</si>
  <si>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</si>
  <si>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00004059</t>
    </r>
  </si>
  <si>
    <r>
      <rPr>
        <sz val="7"/>
        <rFont val="Calibri"/>
      </rPr>
      <t>MEIO-FIO OU GUIA DE CONCRETO, PRE-MOLDADO, COMP 1 M, *30 X 15/ 12* CM (H X L1/L2)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</si>
  <si>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</si>
  <si>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</si>
  <si>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</si>
  <si>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</si>
  <si>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</si>
  <si>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</si>
  <si>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</si>
  <si>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</si>
  <si>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</si>
  <si>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88629</t>
    </r>
  </si>
  <si>
    <r>
      <rPr>
        <sz val="7"/>
        <rFont val="Calibri"/>
      </rPr>
      <t>ARGAMASSA TRAÇO 1:3 (EM VOLUME DE CIMENTO E AREIA MÉDIA ÚMIDA), PREPARO MANUAL. AF_08/2019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</si>
  <si>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</si>
  <si>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</si>
  <si>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88309</t>
    </r>
  </si>
  <si>
    <r>
      <rPr>
        <sz val="7"/>
        <rFont val="Calibri"/>
      </rPr>
      <t>PEDREIRO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</si>
  <si>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</si>
  <si>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</si>
  <si>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</si>
  <si>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</si>
  <si>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</si>
  <si>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</si>
  <si>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</si>
  <si>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</si>
  <si>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</si>
  <si>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</si>
  <si>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S200253 - Fornecimento e assentamento de ladrilho hidráulico pastilhado, vermelho, dim. 20x20 cm, esp. 1.5cm, assentado com pasta de cimento colante, exclusive regularização e lastro (m2)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</si>
  <si>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</si>
  <si>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</si>
  <si>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</si>
  <si>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</si>
  <si>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</si>
  <si>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I010128</t>
    </r>
  </si>
  <si>
    <r>
      <rPr>
        <sz val="7"/>
        <rFont val="Arial"/>
      </rPr>
      <t>LADRILHISTA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</si>
  <si>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</si>
  <si>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</si>
  <si>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</si>
  <si>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</si>
  <si>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</si>
  <si>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</si>
  <si>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</si>
  <si>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</si>
  <si>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</si>
  <si>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</si>
  <si>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</si>
  <si>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</si>
  <si>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</si>
  <si>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I020510</t>
    </r>
  </si>
  <si>
    <r>
      <rPr>
        <sz val="7"/>
        <rFont val="Arial"/>
      </rPr>
      <t>CIMENTO COLANTE INDUSTRIALIZADO AC I</t>
    </r>
  </si>
  <si>
    <r>
      <rPr>
        <sz val="7"/>
        <rFont val="Arial"/>
      </rPr>
      <t>KG</t>
    </r>
  </si>
  <si>
    <r>
      <rPr>
        <sz val="7"/>
        <rFont val="Arial"/>
      </rPr>
      <t>I034666</t>
    </r>
  </si>
  <si>
    <r>
      <rPr>
        <sz val="7"/>
        <rFont val="Arial"/>
      </rPr>
      <t>LADRILHO HIDRÁULICO PASTILHADO 20X20CM COLORIDO</t>
    </r>
  </si>
  <si>
    <r>
      <rPr>
        <sz val="7"/>
        <rFont val="Arial"/>
      </rPr>
      <t>M2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</si>
  <si>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</si>
  <si>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</si>
  <si>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</si>
  <si>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</si>
  <si>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</si>
  <si>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S200254 - Fornecimento e assentamento de ladrilho hidráulico ranhurado, vermelho, dim. 20x20 cm, esp. 1.5cm, assentado com pasta de cimento colante, exclusive regularização e lastro (m2)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</si>
  <si>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</si>
  <si>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</si>
  <si>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</si>
  <si>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</si>
  <si>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</si>
  <si>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I010128</t>
    </r>
  </si>
  <si>
    <r>
      <rPr>
        <sz val="7"/>
        <rFont val="Arial"/>
      </rPr>
      <t>LADRILHISTA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</si>
  <si>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</si>
  <si>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</si>
  <si>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</si>
  <si>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</si>
  <si>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</si>
  <si>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</si>
  <si>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</si>
  <si>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</si>
  <si>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</si>
  <si>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</si>
  <si>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</si>
  <si>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</si>
  <si>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</si>
  <si>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I020510</t>
    </r>
  </si>
  <si>
    <r>
      <rPr>
        <sz val="7"/>
        <rFont val="Arial"/>
      </rPr>
      <t>CIMENTO COLANTE INDUSTRIALIZADO AC I</t>
    </r>
  </si>
  <si>
    <r>
      <rPr>
        <sz val="7"/>
        <rFont val="Arial"/>
      </rPr>
      <t>KG</t>
    </r>
  </si>
  <si>
    <r>
      <rPr>
        <sz val="7"/>
        <rFont val="Arial"/>
      </rPr>
      <t>I034656</t>
    </r>
  </si>
  <si>
    <r>
      <rPr>
        <sz val="7"/>
        <rFont val="Arial"/>
      </rPr>
      <t>LADRILHO HIDRAULICO RANHURADO 20X20CM COLORIDO</t>
    </r>
  </si>
  <si>
    <r>
      <rPr>
        <sz val="7"/>
        <rFont val="Arial"/>
      </rPr>
      <t>M2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</si>
  <si>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</si>
  <si>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</si>
  <si>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</si>
  <si>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</si>
  <si>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</si>
  <si>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74194/001 - ESCADA TIPO MARINHEIRO EM TUBO ACO GALVANIZADO 1 1/2" 5 DEGRAUS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</si>
  <si>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</si>
  <si>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</si>
  <si>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</si>
  <si>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</si>
  <si>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</si>
  <si>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</si>
  <si>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00007697</t>
    </r>
  </si>
  <si>
    <r>
      <rPr>
        <sz val="7"/>
        <rFont val="Calibri"/>
      </rPr>
      <t>TUBO ACO GALVANIZADO COM COSTURA, CLASSE MEDIA, DN 1.1/2", E = *3,25* MM, PESO *3,61* KG/M (NBR 5580)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</si>
  <si>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</si>
  <si>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</si>
  <si>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</si>
  <si>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</si>
  <si>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</si>
  <si>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</si>
  <si>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</si>
  <si>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</si>
  <si>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</si>
  <si>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88631</t>
    </r>
  </si>
  <si>
    <r>
      <rPr>
        <sz val="7"/>
        <rFont val="Calibri"/>
      </rPr>
      <t>ARGAMASSA TRAÇO 1:4 (EM VOLUME DE CIMENTO E AREIA MÉDIA ÚMIDA), PREPARO MANUAL. AF_08/2019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</si>
  <si>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</si>
  <si>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</si>
  <si>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88315</t>
    </r>
  </si>
  <si>
    <r>
      <rPr>
        <sz val="7"/>
        <rFont val="Calibri"/>
      </rPr>
      <t>SERRALHEIRO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</si>
  <si>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</si>
  <si>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</si>
  <si>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</si>
  <si>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</si>
  <si>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</si>
  <si>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</si>
  <si>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</si>
  <si>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</si>
  <si>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</si>
  <si>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</si>
  <si>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00037558 - PLACA DE SINALIZACAO DE SEGURANCA CONTRA INCENDIO, FOTOLUMINESCENTE, conforme projeto, (SIMBOLOS, CORES E PICTOGRAMAS CONFORME NBR 13434)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</si>
  <si>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</si>
  <si>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</si>
  <si>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</si>
  <si>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72554 - EXTINTOR DE CO2 6KG - FORNECIMENTO E INSTALACAO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</si>
  <si>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</si>
  <si>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</si>
  <si>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</si>
  <si>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</si>
  <si>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</si>
  <si>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</si>
  <si>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00004350</t>
    </r>
  </si>
  <si>
    <r>
      <rPr>
        <sz val="7"/>
        <rFont val="Calibri"/>
      </rPr>
      <t>BUCHA DE NYLON, DIAMETRO DO FURO 8 MM, COMPRIMENTO 40 MM, COM PARAFUSO DE ROSCA SOBERBA, CABECA CHATA, FENDA SIMPLES, 4,8 X 50 MM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</si>
  <si>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</si>
  <si>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</si>
  <si>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00010889</t>
    </r>
  </si>
  <si>
    <r>
      <rPr>
        <sz val="7"/>
        <rFont val="Calibri"/>
      </rPr>
      <t>EXTINTOR DE INCENDIO PORTATIL COM CARGA DE GAS CARBONICO CO2 DE 6 KG, CLASSE BC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</si>
  <si>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</si>
  <si>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</si>
  <si>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</si>
  <si>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</si>
  <si>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</si>
  <si>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</si>
  <si>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</si>
  <si>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</si>
  <si>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</si>
  <si>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88267</t>
    </r>
  </si>
  <si>
    <r>
      <rPr>
        <sz val="7"/>
        <rFont val="Calibri"/>
      </rPr>
      <t>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</si>
  <si>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</si>
  <si>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</si>
  <si>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</si>
  <si>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</si>
  <si>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</si>
  <si>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</si>
  <si>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</si>
  <si>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</si>
  <si>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</si>
  <si>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</si>
  <si>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83635 - EXTINTOR INCENDIO TP PO QUIMICO 6KG - FORNECIMENTO E INSTALACAO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</si>
  <si>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</si>
  <si>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</si>
  <si>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</si>
  <si>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</si>
  <si>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</si>
  <si>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</si>
  <si>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00010892</t>
    </r>
  </si>
  <si>
    <r>
      <rPr>
        <sz val="7"/>
        <rFont val="Calibri"/>
      </rPr>
      <t>EXTINTOR DE INCENDIO PORTATIL COM CARGA DE PO QUIMICO SECO (PQS) DE 6 KG, CLASSE BC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</si>
  <si>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</si>
  <si>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</si>
  <si>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</si>
  <si>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</si>
  <si>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</si>
  <si>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</si>
  <si>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</si>
  <si>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</si>
  <si>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</si>
  <si>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88309</t>
    </r>
  </si>
  <si>
    <r>
      <rPr>
        <sz val="7"/>
        <rFont val="Calibri"/>
      </rPr>
      <t>PEDREIRO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</si>
  <si>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</si>
  <si>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</si>
  <si>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</si>
  <si>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</si>
  <si>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</si>
  <si>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</si>
  <si>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</si>
  <si>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</si>
  <si>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</si>
  <si>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</si>
  <si>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CP-4655-S160613 - Bloco autônomo de iluminação de emergência 30 LEDS, Bivolt, Autonomia de 6hrs, Potência 2W, Fluxo luminoso 110 lm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</si>
  <si>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</si>
  <si>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</si>
  <si>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</si>
  <si>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</si>
  <si>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</si>
  <si>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</si>
  <si>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</si>
  <si>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</si>
  <si>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</si>
  <si>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</si>
  <si>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</si>
  <si>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</si>
  <si>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6"/>
        <rFont val="Arial"/>
      </rPr>
      <t>Adicional M.O. - FERRAMENTAS (0,0 %):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</si>
  <si>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</si>
  <si>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</si>
  <si>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</si>
  <si>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SERVIÇOS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</si>
  <si>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</si>
  <si>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</si>
  <si>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</si>
  <si>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</si>
  <si>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COMP-460414</t>
    </r>
  </si>
  <si>
    <r>
      <rPr>
        <sz val="7"/>
        <rFont val="Arial"/>
      </rPr>
      <t>Bloco autônomo de iluminação de emergência 30 LEDS, Bivolt, Autonomia de 6hrs, Potência 2W, Fluxo luminoso 110 lm</t>
    </r>
  </si>
  <si>
    <r>
      <rPr>
        <sz val="7"/>
        <rFont val="Arial"/>
      </rPr>
      <t>UN</t>
    </r>
  </si>
  <si>
    <r>
      <rPr>
        <b/>
        <sz val="7"/>
        <rFont val="Arial"/>
      </rPr>
      <t>TOTAL SERVIÇOS: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</si>
  <si>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</si>
  <si>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</si>
  <si>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</si>
  <si>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</si>
  <si>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CP-5631-P.16.000.067033 - Bloco autônomo p/ iluminação de emergência, c/ faróis de LED 15W temp. cor 5000K, autonomia 3 horas, gab. policarb. term. autoextinguível, prot. UV, res. a impacto, bege, mod. BLL 2400 LED IP66 - Aureonlux ou equivalente 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</si>
  <si>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</si>
  <si>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</si>
  <si>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</si>
  <si>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COMP-301767 - Instalação de Transmissor tipo radar para medição e controle de nível ref: R82 Magnetrol ou similar com Suporte tipo Z para instalação do sensor de nível, dim. 1150x300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</si>
  <si>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</si>
  <si>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</si>
  <si>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</si>
  <si>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</si>
  <si>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</si>
  <si>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</si>
  <si>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</si>
  <si>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</si>
  <si>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</si>
  <si>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</si>
  <si>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00034783</t>
    </r>
  </si>
  <si>
    <r>
      <rPr>
        <sz val="7"/>
        <rFont val="Calibri"/>
      </rPr>
      <t>ENGENHEIRO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</si>
  <si>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</si>
  <si>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</si>
  <si>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</si>
  <si>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</si>
  <si>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</si>
  <si>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</si>
  <si>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</si>
  <si>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</si>
  <si>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</si>
  <si>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I100202</t>
    </r>
  </si>
  <si>
    <r>
      <rPr>
        <sz val="7"/>
        <rFont val="Calibri"/>
      </rPr>
      <t>PERFIL METALICO "U" 200 X 50 X 3,8MM</t>
    </r>
  </si>
  <si>
    <r>
      <rPr>
        <sz val="7"/>
        <rFont val="Calibri"/>
      </rPr>
      <t>IOPES</t>
    </r>
  </si>
  <si>
    <r>
      <rPr>
        <sz val="7"/>
        <rFont val="Calibri"/>
      </rPr>
      <t>KG</t>
    </r>
  </si>
  <si>
    <r>
      <rPr>
        <sz val="7"/>
        <rFont val="Calibri"/>
      </rPr>
      <t>COMP-977420</t>
    </r>
  </si>
  <si>
    <r>
      <rPr>
        <sz val="7"/>
        <rFont val="Calibri"/>
      </rPr>
      <t xml:space="preserve">Transmissor tipo radar para medição e controle de nível ref: R82 Magnetrol ou similar  dim. 1150x300
</t>
    </r>
  </si>
  <si>
    <r>
      <rPr>
        <sz val="7"/>
        <rFont val="Calibri"/>
      </rPr>
      <t>PRÓPRIA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</si>
  <si>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</si>
  <si>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</si>
  <si>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</si>
  <si>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</si>
  <si>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</si>
  <si>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</si>
  <si>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</si>
  <si>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</si>
  <si>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S310906</t>
    </r>
  </si>
  <si>
    <r>
      <rPr>
        <sz val="7"/>
        <rFont val="Calibri"/>
      </rPr>
      <t>Nivel de pedreiro</t>
    </r>
  </si>
  <si>
    <r>
      <rPr>
        <sz val="7"/>
        <rFont val="Calibri"/>
      </rPr>
      <t>IOPES</t>
    </r>
  </si>
  <si>
    <r>
      <rPr>
        <sz val="7"/>
        <rFont val="Calibri"/>
      </rPr>
      <t>und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</si>
  <si>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</si>
  <si>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</si>
  <si>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</si>
  <si>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</si>
  <si>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CP-3768 - Cabo de instrumentação de 2 pares 1,5mm², com blindagem individual e coletiva, isolação em XLPE (m)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</si>
  <si>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</si>
  <si>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</si>
  <si>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</si>
  <si>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</si>
  <si>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</si>
  <si>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</si>
  <si>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</si>
  <si>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</si>
  <si>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</si>
  <si>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</si>
  <si>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00006111</t>
    </r>
  </si>
  <si>
    <r>
      <rPr>
        <sz val="7"/>
        <rFont val="Calibri"/>
      </rPr>
      <t>SERVENTE DE OBRAS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</si>
  <si>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</si>
  <si>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</si>
  <si>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</si>
  <si>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</si>
  <si>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</si>
  <si>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</si>
  <si>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</si>
  <si>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</si>
  <si>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</si>
  <si>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INS-341176</t>
    </r>
  </si>
  <si>
    <r>
      <rPr>
        <sz val="7"/>
        <rFont val="Calibri"/>
      </rPr>
      <t xml:space="preserve"> CABO SINAL 2PARES 4X1,50 (DRENO)FITA AL PRETO PAN ELETRIC</t>
    </r>
  </si>
  <si>
    <r>
      <rPr>
        <sz val="7"/>
        <rFont val="Calibri"/>
      </rPr>
      <t>eletromil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</si>
  <si>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</si>
  <si>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</si>
  <si>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</si>
  <si>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</si>
  <si>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</si>
  <si>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COMP-001053 - Cabo de instrumentação de 2 pares 1,5mm², com shield, isolação em XLPE (m)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</si>
  <si>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</si>
  <si>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</si>
  <si>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</si>
  <si>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</si>
  <si>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</si>
  <si>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</si>
  <si>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</si>
  <si>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</si>
  <si>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</si>
  <si>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</si>
  <si>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00006111</t>
    </r>
  </si>
  <si>
    <r>
      <rPr>
        <sz val="7"/>
        <rFont val="Calibri"/>
      </rPr>
      <t>SERVENTE DE OBRAS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</si>
  <si>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</si>
  <si>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</si>
  <si>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</si>
  <si>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</si>
  <si>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</si>
  <si>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</si>
  <si>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</si>
  <si>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</si>
  <si>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</si>
  <si>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INS-555135</t>
    </r>
  </si>
  <si>
    <r>
      <rPr>
        <sz val="7"/>
        <rFont val="Calibri"/>
      </rPr>
      <t>CABO-DE-CONTROLE 4 X 1,5MM BLIND COM MALHA COBRE</t>
    </r>
  </si>
  <si>
    <r>
      <rPr>
        <sz val="7"/>
        <rFont val="Calibri"/>
      </rPr>
      <t>eletromil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</si>
  <si>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</si>
  <si>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</si>
  <si>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</si>
  <si>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</si>
  <si>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</si>
  <si>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CP-6839-411471 - Cabo de par trançado blindado (F/UTP), categoria 6, ou superior, com condutores de cobre rígidos 24 AWG, uso indoor/outdoor ref: Furukawa ou similar (M) (M)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</si>
  <si>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</si>
  <si>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</si>
  <si>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</si>
  <si>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</si>
  <si>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</si>
  <si>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</si>
  <si>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</si>
  <si>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</si>
  <si>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</si>
  <si>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</si>
  <si>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00006111</t>
    </r>
  </si>
  <si>
    <r>
      <rPr>
        <sz val="7"/>
        <rFont val="Calibri"/>
      </rPr>
      <t>SERVENTE DE OBRAS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</si>
  <si>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</si>
  <si>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</si>
  <si>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</si>
  <si>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</si>
  <si>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</si>
  <si>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</si>
  <si>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</si>
  <si>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</si>
  <si>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</si>
  <si>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COMP-322044</t>
    </r>
  </si>
  <si>
    <r>
      <rPr>
        <sz val="7"/>
        <rFont val="Calibri"/>
      </rPr>
      <t>Cabo de par trançado blindado (F/UTP), categoria 6, ou superior, com condutores de cobre rígidos 24 AWG, uso indoor/outdoor ref: Furukawa ou similar (M)</t>
    </r>
  </si>
  <si>
    <r>
      <rPr>
        <sz val="7"/>
        <rFont val="Calibri"/>
      </rPr>
      <t>PRÓPRIA</t>
    </r>
  </si>
  <si>
    <r>
      <rPr>
        <sz val="7"/>
        <rFont val="Calibri"/>
      </rPr>
      <t>mt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</si>
  <si>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</si>
  <si>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</si>
  <si>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</si>
  <si>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</si>
  <si>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S151127 - Eletroduto de PVC rígido roscável, diâm. 1" (32mm), inclusive conexões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</si>
  <si>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</si>
  <si>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</si>
  <si>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</si>
  <si>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</si>
  <si>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</si>
  <si>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</si>
  <si>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</si>
  <si>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</si>
  <si>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</si>
  <si>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</si>
  <si>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</si>
  <si>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</si>
  <si>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</si>
  <si>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</si>
  <si>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</si>
  <si>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</si>
  <si>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</si>
  <si>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</si>
  <si>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</si>
  <si>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</si>
  <si>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I042503</t>
    </r>
  </si>
  <si>
    <r>
      <rPr>
        <sz val="7"/>
        <rFont val="Arial"/>
      </rPr>
      <t>ELETRODUTO DE PVC RIGIDO 1" - ROSCAVEL SEM LUVA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</si>
  <si>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</si>
  <si>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</si>
  <si>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</si>
  <si>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</si>
  <si>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</si>
  <si>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</si>
  <si>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S151126 - Eletroduto de PVC rígido roscável, diâm. 3/4" (25mm), inclusive conexões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</si>
  <si>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</si>
  <si>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</si>
  <si>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</si>
  <si>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</si>
  <si>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</si>
  <si>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</si>
  <si>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</si>
  <si>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</si>
  <si>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</si>
  <si>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</si>
  <si>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</si>
  <si>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</si>
  <si>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</si>
  <si>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</si>
  <si>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</si>
  <si>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</si>
  <si>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</si>
  <si>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</si>
  <si>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</si>
  <si>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</si>
  <si>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I042502</t>
    </r>
  </si>
  <si>
    <r>
      <rPr>
        <sz val="7"/>
        <rFont val="Arial"/>
      </rPr>
      <t>ELETRODUTO DE PVC RIGIDO 3/4" - ROSCAVEL SEM LUVA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</si>
  <si>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</si>
  <si>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</si>
  <si>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</si>
  <si>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</si>
  <si>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</si>
  <si>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</si>
  <si>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S151137 - Eletroduto PEAD, cor preta, diam. 1.1/2", marca ref. Kanaflex ou equivalente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</si>
  <si>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</si>
  <si>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</si>
  <si>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</si>
  <si>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</si>
  <si>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</si>
  <si>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</si>
  <si>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</si>
  <si>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</si>
  <si>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</si>
  <si>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</si>
  <si>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</si>
  <si>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</si>
  <si>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</si>
  <si>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</si>
  <si>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</si>
  <si>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</si>
  <si>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</si>
  <si>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</si>
  <si>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</si>
  <si>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</si>
  <si>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I042673</t>
    </r>
  </si>
  <si>
    <r>
      <rPr>
        <sz val="7"/>
        <rFont val="Arial"/>
      </rPr>
      <t>DUTO CORRUGADO DE PEAD COR PRETA 1 1/2"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</si>
  <si>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</si>
  <si>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</si>
  <si>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</si>
  <si>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</si>
  <si>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</si>
  <si>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</si>
  <si>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S150702 - Envelopamento de concreto simples com consumo mínimo de cimento de 250kg/m3, inclusive escavação para profundidade mínima do eletroduto de 50 cm, de 25 x 30 cm, para 2 eletrodutos (m)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</si>
  <si>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</si>
  <si>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</si>
  <si>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</si>
  <si>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</si>
  <si>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</si>
  <si>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</si>
  <si>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</si>
  <si>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</si>
  <si>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</si>
  <si>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</si>
  <si>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</si>
  <si>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</si>
  <si>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</si>
  <si>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</si>
  <si>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</si>
  <si>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</si>
  <si>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</si>
  <si>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</si>
  <si>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</si>
  <si>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</si>
  <si>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</si>
  <si>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</si>
  <si>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</si>
  <si>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</si>
  <si>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</si>
  <si>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</si>
  <si>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</si>
  <si>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</si>
  <si>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</si>
  <si>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</si>
  <si>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</si>
  <si>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</si>
  <si>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</si>
  <si>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</si>
  <si>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</si>
  <si>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I020517</t>
    </r>
  </si>
  <si>
    <r>
      <rPr>
        <sz val="7"/>
        <rFont val="Arial"/>
      </rPr>
      <t>BRITA 1</t>
    </r>
  </si>
  <si>
    <r>
      <rPr>
        <sz val="7"/>
        <rFont val="Arial"/>
      </rPr>
      <t>M3</t>
    </r>
  </si>
  <si>
    <r>
      <rPr>
        <sz val="7"/>
        <rFont val="Arial"/>
      </rPr>
      <t>I020518</t>
    </r>
  </si>
  <si>
    <r>
      <rPr>
        <sz val="7"/>
        <rFont val="Arial"/>
      </rPr>
      <t>BRITA 2</t>
    </r>
  </si>
  <si>
    <r>
      <rPr>
        <sz val="7"/>
        <rFont val="Arial"/>
      </rPr>
      <t>M3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</si>
  <si>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</si>
  <si>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</si>
  <si>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</si>
  <si>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</si>
  <si>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</si>
  <si>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</si>
  <si>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</si>
  <si>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</si>
  <si>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S150614 - Caixa de passagem de alvenaria de blocos de concreto 9x19x39cm, dimensões de 30x30x50cm, com revestimento interno em chapisco e reboco, tampa de concreto esp.5cm e lastro de brita 5 cm (und)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</si>
  <si>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</si>
  <si>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</si>
  <si>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</si>
  <si>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</si>
  <si>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</si>
  <si>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</si>
  <si>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</si>
  <si>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</si>
  <si>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</si>
  <si>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</si>
  <si>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</si>
  <si>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</si>
  <si>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</si>
  <si>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</si>
  <si>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</si>
  <si>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</si>
  <si>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</si>
  <si>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</si>
  <si>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</si>
  <si>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</si>
  <si>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I010121</t>
    </r>
  </si>
  <si>
    <r>
      <rPr>
        <sz val="7"/>
        <rFont val="Arial"/>
      </rPr>
      <t>ARMADOR</t>
    </r>
  </si>
  <si>
    <r>
      <rPr>
        <sz val="7"/>
        <rFont val="Arial"/>
      </rPr>
      <t>H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</si>
  <si>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</si>
  <si>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</si>
  <si>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</si>
  <si>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</si>
  <si>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</si>
  <si>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</si>
  <si>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</si>
  <si>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</si>
  <si>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</si>
  <si>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</si>
  <si>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</si>
  <si>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</si>
  <si>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</si>
  <si>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</si>
  <si>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</si>
  <si>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</si>
  <si>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</si>
  <si>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</si>
  <si>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I021517</t>
    </r>
  </si>
  <si>
    <r>
      <rPr>
        <sz val="7"/>
        <rFont val="Arial"/>
      </rPr>
      <t>ACO CA-50 DE 8.0MM</t>
    </r>
  </si>
  <si>
    <r>
      <rPr>
        <sz val="7"/>
        <rFont val="Arial"/>
      </rPr>
      <t>KG</t>
    </r>
  </si>
  <si>
    <r>
      <rPr>
        <sz val="7"/>
        <rFont val="Arial"/>
      </rPr>
      <t>I027010</t>
    </r>
  </si>
  <si>
    <r>
      <rPr>
        <sz val="7"/>
        <rFont val="Arial"/>
      </rPr>
      <t>ARAME RECOZIDO N.18 BWG</t>
    </r>
  </si>
  <si>
    <r>
      <rPr>
        <sz val="7"/>
        <rFont val="Arial"/>
      </rPr>
      <t>KG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</si>
  <si>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</si>
  <si>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</si>
  <si>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</si>
  <si>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I022502</t>
    </r>
  </si>
  <si>
    <r>
      <rPr>
        <sz val="7"/>
        <rFont val="Arial"/>
      </rPr>
      <t>BLOCO DE CONCRETO 9 X 19 X 39CM - VEDACAO</t>
    </r>
  </si>
  <si>
    <r>
      <rPr>
        <sz val="7"/>
        <rFont val="Arial"/>
      </rPr>
      <t>UN</t>
    </r>
  </si>
  <si>
    <r>
      <rPr>
        <sz val="7"/>
        <rFont val="Arial"/>
      </rPr>
      <t>I020517</t>
    </r>
  </si>
  <si>
    <r>
      <rPr>
        <sz val="7"/>
        <rFont val="Arial"/>
      </rPr>
      <t>BRITA 1</t>
    </r>
  </si>
  <si>
    <r>
      <rPr>
        <sz val="7"/>
        <rFont val="Arial"/>
      </rPr>
      <t>M3</t>
    </r>
  </si>
  <si>
    <r>
      <rPr>
        <sz val="7"/>
        <rFont val="Arial"/>
      </rPr>
      <t>I020518</t>
    </r>
  </si>
  <si>
    <r>
      <rPr>
        <sz val="7"/>
        <rFont val="Arial"/>
      </rPr>
      <t>BRITA 2</t>
    </r>
  </si>
  <si>
    <r>
      <rPr>
        <sz val="7"/>
        <rFont val="Arial"/>
      </rPr>
      <t>M3</t>
    </r>
  </si>
  <si>
    <r>
      <rPr>
        <sz val="7"/>
        <rFont val="Arial"/>
      </rPr>
      <t>I020519</t>
    </r>
  </si>
  <si>
    <r>
      <rPr>
        <sz val="7"/>
        <rFont val="Arial"/>
      </rPr>
      <t>BRITA 3</t>
    </r>
  </si>
  <si>
    <r>
      <rPr>
        <sz val="7"/>
        <rFont val="Arial"/>
      </rPr>
      <t>M3</t>
    </r>
  </si>
  <si>
    <r>
      <rPr>
        <sz val="7"/>
        <rFont val="Arial"/>
      </rPr>
      <t>I020505</t>
    </r>
  </si>
  <si>
    <r>
      <rPr>
        <sz val="7"/>
        <rFont val="Arial"/>
      </rPr>
      <t>CAL HIDRATADO P/ ARGAMASSA CH III</t>
    </r>
  </si>
  <si>
    <r>
      <rPr>
        <sz val="7"/>
        <rFont val="Arial"/>
      </rPr>
      <t>KG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</si>
  <si>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</si>
  <si>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</si>
  <si>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</si>
  <si>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I028008</t>
    </r>
  </si>
  <si>
    <r>
      <rPr>
        <sz val="7"/>
        <rFont val="Arial"/>
      </rPr>
      <t>DESMOLDANTE PARA FORMAS</t>
    </r>
  </si>
  <si>
    <r>
      <rPr>
        <sz val="7"/>
        <rFont val="Arial"/>
      </rPr>
      <t>L</t>
    </r>
  </si>
  <si>
    <r>
      <rPr>
        <sz val="7"/>
        <rFont val="Arial"/>
      </rPr>
      <t>I026569</t>
    </r>
  </si>
  <si>
    <r>
      <rPr>
        <sz val="7"/>
        <rFont val="Arial"/>
      </rPr>
      <t>PREGO 18X27</t>
    </r>
  </si>
  <si>
    <r>
      <rPr>
        <sz val="7"/>
        <rFont val="Arial"/>
      </rPr>
      <t>KG</t>
    </r>
  </si>
  <si>
    <r>
      <rPr>
        <sz val="7"/>
        <rFont val="Arial"/>
      </rPr>
      <t>I020985</t>
    </r>
  </si>
  <si>
    <r>
      <rPr>
        <sz val="7"/>
        <rFont val="Arial"/>
      </rPr>
      <t>SARRAFO DE MADEIRA PINUS 10 X 2.5CM</t>
    </r>
  </si>
  <si>
    <r>
      <rPr>
        <sz val="7"/>
        <rFont val="Arial"/>
      </rPr>
      <t>M</t>
    </r>
  </si>
  <si>
    <r>
      <rPr>
        <sz val="7"/>
        <rFont val="Arial"/>
      </rPr>
      <t>I020988</t>
    </r>
  </si>
  <si>
    <r>
      <rPr>
        <sz val="7"/>
        <rFont val="Arial"/>
      </rPr>
      <t>TABUA DE MADEIRA PINUS 30 X 2.5 CM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</si>
  <si>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</si>
  <si>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</si>
  <si>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</si>
  <si>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</si>
  <si>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</si>
  <si>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</si>
  <si>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91943 - CAIXA RETANGULAR 4" X 4" MÉDIA (1,30 M DO PISO), PVC, INSTALADA EM PAREDE - FORNECIMENTO E INSTALAÇÃO. AF_12/2015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</si>
  <si>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</si>
  <si>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</si>
  <si>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</si>
  <si>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</si>
  <si>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</si>
  <si>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</si>
  <si>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00001873</t>
    </r>
  </si>
  <si>
    <r>
      <rPr>
        <sz val="7"/>
        <rFont val="Calibri"/>
      </rPr>
      <t>CAIXA DE PASSAGEM, EM PVC, DE 4" X 4", PARA ELETRODUTO FLEXIVEL CORRUGADO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</si>
  <si>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</si>
  <si>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</si>
  <si>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</si>
  <si>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</si>
  <si>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</si>
  <si>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</si>
  <si>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</si>
  <si>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</si>
  <si>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</si>
  <si>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88629</t>
    </r>
  </si>
  <si>
    <r>
      <rPr>
        <sz val="7"/>
        <rFont val="Calibri"/>
      </rPr>
      <t>ARGAMASSA TRAÇO 1:3 (EM VOLUME DE CIMENTO E AREIA MÉDIA ÚMIDA), PREPARO MANUAL. AF_08/2019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</si>
  <si>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</si>
  <si>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</si>
  <si>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</si>
  <si>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</si>
  <si>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</si>
  <si>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</si>
  <si>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</si>
  <si>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</si>
  <si>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</si>
  <si>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</si>
  <si>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</si>
  <si>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</si>
  <si>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</si>
  <si>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</si>
  <si>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91940 - CAIXA RETANGULAR 4" X 2" MÉDIA (1,30 M DO PISO), PVC, INSTALADA EM PAREDE - FORNECIMENTO E INSTALAÇÃO. AF_12/2015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</si>
  <si>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</si>
  <si>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</si>
  <si>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</si>
  <si>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</si>
  <si>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</si>
  <si>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</si>
  <si>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00001872</t>
    </r>
  </si>
  <si>
    <r>
      <rPr>
        <sz val="7"/>
        <rFont val="Calibri"/>
      </rPr>
      <t>CAIXA DE PASSAGEM, EM PVC, DE 4" X 2", PARA ELETRODUTO FLEXIVEL CORRUGADO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</si>
  <si>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</si>
  <si>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</si>
  <si>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</si>
  <si>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</si>
  <si>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</si>
  <si>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</si>
  <si>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</si>
  <si>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</si>
  <si>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</si>
  <si>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88629</t>
    </r>
  </si>
  <si>
    <r>
      <rPr>
        <sz val="7"/>
        <rFont val="Calibri"/>
      </rPr>
      <t>ARGAMASSA TRAÇO 1:3 (EM VOLUME DE CIMENTO E AREIA MÉDIA ÚMIDA), PREPARO MANUAL. AF_08/2019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</si>
  <si>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</si>
  <si>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</si>
  <si>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</si>
  <si>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</si>
  <si>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</si>
  <si>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</si>
  <si>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</si>
  <si>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</si>
  <si>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</si>
  <si>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</si>
  <si>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</si>
  <si>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</si>
  <si>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</si>
  <si>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</si>
  <si>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CP-9113-INS-574054 - Fornecimento de Sistema de distribuição de energia elétrica em média e baixa tensão da Subestação pré-fabricada em estrutura metálica modular e transportável (Eletrocentro)(Frete incluso) (Entregue operando e programado) GAIVOTAS (unid)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</si>
  <si>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</si>
  <si>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</si>
  <si>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</si>
  <si>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COMP-573673 - Instalação de Sistema de distribuição de energia elétrica em média e baixa tensão da Subestação pré-fabricada em estrutura metálica modular e transportável (Eletrocentro)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</si>
  <si>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</si>
  <si>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</si>
  <si>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</si>
  <si>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</si>
  <si>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</si>
  <si>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</si>
  <si>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</si>
  <si>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</si>
  <si>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</si>
  <si>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</si>
  <si>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00000242</t>
    </r>
  </si>
  <si>
    <r>
      <rPr>
        <sz val="7"/>
        <rFont val="Calibri"/>
      </rPr>
      <t>AJUDANTE ESPECIALIZADO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</si>
  <si>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</si>
  <si>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</si>
  <si>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00002439</t>
    </r>
  </si>
  <si>
    <r>
      <rPr>
        <sz val="7"/>
        <rFont val="Calibri"/>
      </rPr>
      <t>ELETRICISTA DE MANUTENCAO INDUSTRIAL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</si>
  <si>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</si>
  <si>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</si>
  <si>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00034782</t>
    </r>
  </si>
  <si>
    <r>
      <rPr>
        <sz val="7"/>
        <rFont val="Calibri"/>
      </rPr>
      <t>ENGENHEIRO CIVIL SENIOR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</si>
  <si>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</si>
  <si>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</si>
  <si>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00034783</t>
    </r>
  </si>
  <si>
    <r>
      <rPr>
        <sz val="7"/>
        <rFont val="Calibri"/>
      </rPr>
      <t>ENGENHEIRO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</si>
  <si>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</si>
  <si>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</si>
  <si>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00002437</t>
    </r>
  </si>
  <si>
    <r>
      <rPr>
        <sz val="7"/>
        <rFont val="Calibri"/>
      </rPr>
      <t>MONTADOR DE MAQUINAS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</si>
  <si>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</si>
  <si>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</si>
  <si>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</si>
  <si>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</si>
  <si>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</si>
  <si>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</si>
  <si>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</si>
  <si>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</si>
  <si>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</si>
  <si>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5928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</si>
  <si>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</si>
  <si>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</si>
  <si>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</si>
  <si>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</si>
  <si>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</si>
  <si>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</si>
  <si>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</si>
  <si>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CP-7622-91929 - Cabo de cobre flexível isolado (XLPE/EPR 0,6/1KV), bitola 4,0 mm², cor conforme projeto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</si>
  <si>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</si>
  <si>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</si>
  <si>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</si>
  <si>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</si>
  <si>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</si>
  <si>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</si>
  <si>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INS-347081</t>
    </r>
  </si>
  <si>
    <r>
      <rPr>
        <sz val="7"/>
        <rFont val="Calibri"/>
      </rPr>
      <t>Cabo hepr 1kv 4mm preto nambei (rolo de 100mts)</t>
    </r>
  </si>
  <si>
    <r>
      <rPr>
        <sz val="7"/>
        <rFont val="Calibri"/>
      </rPr>
      <t>PRÓPRIA</t>
    </r>
  </si>
  <si>
    <r>
      <rPr>
        <sz val="7"/>
        <rFont val="Calibri"/>
      </rPr>
      <t>m</t>
    </r>
  </si>
  <si>
    <r>
      <rPr>
        <sz val="7"/>
        <rFont val="Calibri"/>
      </rPr>
      <t>00021127</t>
    </r>
  </si>
  <si>
    <r>
      <rPr>
        <sz val="7"/>
        <rFont val="Calibri"/>
      </rPr>
      <t>FITA ISOLANTE ADESIVA ANTICHAMA, USO ATE 750 V, EM ROLO DE 19 MM X 5 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</si>
  <si>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</si>
  <si>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</si>
  <si>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</si>
  <si>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</si>
  <si>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</si>
  <si>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</si>
  <si>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</si>
  <si>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</si>
  <si>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</si>
  <si>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</si>
  <si>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</si>
  <si>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</si>
  <si>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</si>
  <si>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</si>
  <si>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</si>
  <si>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</si>
  <si>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</si>
  <si>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</si>
  <si>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</si>
  <si>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</si>
  <si>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</si>
  <si>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CP-2809-92982 - Cabo de cobre flexível isolado (XLPE/EPR 0,6/1KV), bitola 16,0 mm², cor conforme projeto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</si>
  <si>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</si>
  <si>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</si>
  <si>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</si>
  <si>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</si>
  <si>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</si>
  <si>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</si>
  <si>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INS-687923</t>
    </r>
  </si>
  <si>
    <r>
      <rPr>
        <sz val="7"/>
        <rFont val="Calibri"/>
      </rPr>
      <t>Condutor flexível de cobre nu 16 mm2, têmpera mole, encordoamento Classe 4 ou classe 5. 2. Isolação de HEPR 90°C</t>
    </r>
  </si>
  <si>
    <r>
      <rPr>
        <sz val="7"/>
        <rFont val="Calibri"/>
      </rPr>
      <t>PRÓPRIA</t>
    </r>
  </si>
  <si>
    <r>
      <rPr>
        <sz val="7"/>
        <rFont val="Calibri"/>
      </rPr>
      <t>m</t>
    </r>
  </si>
  <si>
    <r>
      <rPr>
        <sz val="7"/>
        <rFont val="Calibri"/>
      </rPr>
      <t>00021127</t>
    </r>
  </si>
  <si>
    <r>
      <rPr>
        <sz val="7"/>
        <rFont val="Calibri"/>
      </rPr>
      <t>FITA ISOLANTE ADESIVA ANTICHAMA, USO ATE 750 V, EM ROLO DE 19 MM X 5 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</si>
  <si>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</si>
  <si>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</si>
  <si>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</si>
  <si>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</si>
  <si>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</si>
  <si>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</si>
  <si>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</si>
  <si>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</si>
  <si>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</si>
  <si>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</si>
  <si>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</si>
  <si>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</si>
  <si>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</si>
  <si>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</si>
  <si>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</si>
  <si>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</si>
  <si>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</si>
  <si>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</si>
  <si>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</si>
  <si>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</si>
  <si>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</si>
  <si>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CP-4532-COMP-008098 - Fornecimento e instalação de Cabo de cobre flexível múltiplo, blindado, EPR 1KV, com 3 cabos de 150mm² para ligação do motor  (M)</t>
    </r>
  </si>
  <si>
    <r>
      <rPr>
        <b/>
        <sz val="6"/>
        <rFont val="Calibri"/>
      </rPr>
      <t>GERAL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</si>
  <si>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</si>
  <si>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</si>
  <si>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</si>
  <si>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</si>
  <si>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</si>
  <si>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INS-447241</t>
    </r>
  </si>
  <si>
    <r>
      <rPr>
        <sz val="7"/>
        <rFont val="Calibri"/>
      </rPr>
      <t xml:space="preserve"> CABO INVERSOR DE FREQUENCIA 1KV 3X 150MM+ 95MM EPR FLE</t>
    </r>
  </si>
  <si>
    <r>
      <rPr>
        <sz val="7"/>
        <rFont val="Calibri"/>
      </rPr>
      <t>PRÓPRIA</t>
    </r>
  </si>
  <si>
    <r>
      <rPr>
        <sz val="7"/>
        <rFont val="Calibri"/>
      </rPr>
      <t>m</t>
    </r>
  </si>
  <si>
    <r>
      <rPr>
        <b/>
        <sz val="6"/>
        <rFont val="Calibri"/>
      </rPr>
      <t>TOTAL GERAL: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</si>
  <si>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</si>
  <si>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</si>
  <si>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</si>
  <si>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</si>
  <si>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</si>
  <si>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</si>
  <si>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00021127</t>
    </r>
  </si>
  <si>
    <r>
      <rPr>
        <sz val="7"/>
        <rFont val="Calibri"/>
      </rPr>
      <t>FITA ISOLANTE ADESIVA ANTICHAMA, USO ATE 750 V, EM ROLO DE 19 MM X 5 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</si>
  <si>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</si>
  <si>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</si>
  <si>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</si>
  <si>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</si>
  <si>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</si>
  <si>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</si>
  <si>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</si>
  <si>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</si>
  <si>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</si>
  <si>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</si>
  <si>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</si>
  <si>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</si>
  <si>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</si>
  <si>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</si>
  <si>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</si>
  <si>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</si>
  <si>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</si>
  <si>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</si>
  <si>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</si>
  <si>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</si>
  <si>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</si>
  <si>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COMP-00001575 - TERMINAL A COMPRESSAO EM COBRE ESTANHADO PARA CABO 16 MM2, 1 FURO E 1 COMPRESSAO, PARA PARAFUSO DE FIXACAO M6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</si>
  <si>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</si>
  <si>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</si>
  <si>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</si>
  <si>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</si>
  <si>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</si>
  <si>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</si>
  <si>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</si>
  <si>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</si>
  <si>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</si>
  <si>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</si>
  <si>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</si>
  <si>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</si>
  <si>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</si>
  <si>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</si>
  <si>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</si>
  <si>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</si>
  <si>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</si>
  <si>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00001575</t>
    </r>
  </si>
  <si>
    <r>
      <rPr>
        <sz val="7"/>
        <rFont val="Calibri"/>
      </rPr>
      <t>TERMINAL A COMPRESSAO EM COBRE ESTANHADO PARA CABO 16 MM2, 1 FURO E 1 COMPRESSAO, PARA PARAFUSO DE FIXACAO M6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</si>
  <si>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</si>
  <si>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</si>
  <si>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</si>
  <si>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</si>
  <si>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</si>
  <si>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</si>
  <si>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COMP-00001546 - TERMINAL METALICO A PRESSAO PARA 1 CABO DE 95 A 120 MM2, COM 2 FUROS PARA FIXACAO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</si>
  <si>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</si>
  <si>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</si>
  <si>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</si>
  <si>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</si>
  <si>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</si>
  <si>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</si>
  <si>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</si>
  <si>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</si>
  <si>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</si>
  <si>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</si>
  <si>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</si>
  <si>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</si>
  <si>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</si>
  <si>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</si>
  <si>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</si>
  <si>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</si>
  <si>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</si>
  <si>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00001546</t>
    </r>
  </si>
  <si>
    <r>
      <rPr>
        <sz val="7"/>
        <rFont val="Calibri"/>
      </rPr>
      <t>TERMINAL METALICO A PRESSAO PARA 1 CABO DE 95 A 120 MM2, COM 2 FUROS PARA FIXACAO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</si>
  <si>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</si>
  <si>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</si>
  <si>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</si>
  <si>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</si>
  <si>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</si>
  <si>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</si>
  <si>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COMP-00001547 - TERMINAL METALICO A PRESSAO PARA 1 CABO DE 150 A 185 MM2, COM 2 FUROS PARA FIXACAO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</si>
  <si>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</si>
  <si>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</si>
  <si>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</si>
  <si>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</si>
  <si>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</si>
  <si>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</si>
  <si>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</si>
  <si>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</si>
  <si>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</si>
  <si>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</si>
  <si>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</si>
  <si>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</si>
  <si>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</si>
  <si>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</si>
  <si>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</si>
  <si>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</si>
  <si>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</si>
  <si>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00001547</t>
    </r>
  </si>
  <si>
    <r>
      <rPr>
        <sz val="7"/>
        <rFont val="Calibri"/>
      </rPr>
      <t>TERMINAL METALICO A PRESSAO PARA 1 CABO DE 150 A 185 MM2, COM 2 FUROS PARA FIXACAO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</si>
  <si>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</si>
  <si>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</si>
  <si>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</si>
  <si>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</si>
  <si>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</si>
  <si>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</si>
  <si>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S151434 - Cabo de cobre termoplástico, com isolamento para 15KV, seção de 35,0mm2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</si>
  <si>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</si>
  <si>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</si>
  <si>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</si>
  <si>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</si>
  <si>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</si>
  <si>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</si>
  <si>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</si>
  <si>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</si>
  <si>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</si>
  <si>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</si>
  <si>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</si>
  <si>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</si>
  <si>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</si>
  <si>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</si>
  <si>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</si>
  <si>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</si>
  <si>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</si>
  <si>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</si>
  <si>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</si>
  <si>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</si>
  <si>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I043204</t>
    </r>
  </si>
  <si>
    <r>
      <rPr>
        <sz val="7"/>
        <rFont val="Arial"/>
      </rPr>
      <t>CABO DE COBRE UNIPOLAR 35 MM2 COM ISOLAMENTO 15KV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</si>
  <si>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</si>
  <si>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</si>
  <si>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</si>
  <si>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</si>
  <si>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</si>
  <si>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</si>
  <si>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11424 - Cabo de cobre com isolamento para 1000V (1KV), seção 25,0 mm2 (M)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</si>
  <si>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</si>
  <si>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</si>
  <si>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</si>
  <si>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S151142 - Eletroduto PEAD, cor preta, diam. 6", marca ref. Kanaflex ou equivalente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</si>
  <si>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</si>
  <si>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</si>
  <si>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</si>
  <si>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</si>
  <si>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</si>
  <si>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</si>
  <si>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</si>
  <si>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</si>
  <si>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</si>
  <si>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</si>
  <si>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</si>
  <si>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</si>
  <si>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</si>
  <si>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</si>
  <si>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</si>
  <si>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</si>
  <si>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</si>
  <si>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</si>
  <si>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</si>
  <si>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</si>
  <si>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I042636</t>
    </r>
  </si>
  <si>
    <r>
      <rPr>
        <sz val="7"/>
        <rFont val="Arial"/>
      </rPr>
      <t>DUTO CORRUGADO DE PEAD COR PRETA 6"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</si>
  <si>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</si>
  <si>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</si>
  <si>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</si>
  <si>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</si>
  <si>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</si>
  <si>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</si>
  <si>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</si>
  <si>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S151132 - Eletroduto flexível corrugado 3/4" , marca de referência TIGRE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</si>
  <si>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</si>
  <si>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</si>
  <si>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</si>
  <si>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</si>
  <si>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</si>
  <si>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</si>
  <si>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</si>
  <si>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</si>
  <si>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</si>
  <si>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</si>
  <si>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</si>
  <si>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</si>
  <si>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</si>
  <si>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</si>
  <si>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</si>
  <si>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</si>
  <si>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</si>
  <si>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</si>
  <si>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</si>
  <si>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</si>
  <si>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I042565</t>
    </r>
  </si>
  <si>
    <r>
      <rPr>
        <sz val="7"/>
        <rFont val="Arial"/>
      </rPr>
      <t>ELETRODUTO FLEXIVEL CORRUGADO 3/4" PVC TIGREFLEX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</si>
  <si>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</si>
  <si>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</si>
  <si>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</si>
  <si>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</si>
  <si>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</si>
  <si>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</si>
  <si>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S151129 - Eletroduto de PVC rígido roscável, diâm. 1 1/2" (50mm), inclusive conexões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</si>
  <si>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</si>
  <si>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</si>
  <si>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</si>
  <si>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</si>
  <si>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</si>
  <si>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</si>
  <si>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</si>
  <si>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</si>
  <si>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</si>
  <si>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</si>
  <si>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</si>
  <si>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</si>
  <si>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</si>
  <si>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</si>
  <si>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</si>
  <si>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</si>
  <si>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</si>
  <si>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</si>
  <si>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</si>
  <si>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</si>
  <si>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I042505</t>
    </r>
  </si>
  <si>
    <r>
      <rPr>
        <sz val="7"/>
        <rFont val="Arial"/>
      </rPr>
      <t>ELETRODUTO DE PVC RIGIDO 1 1/2" - ROSCAVEL SEM LUVA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</si>
  <si>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</si>
  <si>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</si>
  <si>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</si>
  <si>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</si>
  <si>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</si>
  <si>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</si>
  <si>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S150836 - Eletrocalha perfurada em chapa de aço galvanizado nº16, 200x100mm, sem tampa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</si>
  <si>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</si>
  <si>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</si>
  <si>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</si>
  <si>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</si>
  <si>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</si>
  <si>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</si>
  <si>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</si>
  <si>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</si>
  <si>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</si>
  <si>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</si>
  <si>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</si>
  <si>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</si>
  <si>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</si>
  <si>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</si>
  <si>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</si>
  <si>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</si>
  <si>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</si>
  <si>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</si>
  <si>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</si>
  <si>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</si>
  <si>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I048986</t>
    </r>
  </si>
  <si>
    <r>
      <rPr>
        <sz val="7"/>
        <rFont val="Arial"/>
      </rPr>
      <t>ELETROCALHA STANDARD PERFURADA S/ TAMPA 200X100MM - CH16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</si>
  <si>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</si>
  <si>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</si>
  <si>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</si>
  <si>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</si>
  <si>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</si>
  <si>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</si>
  <si>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</si>
  <si>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S150861 - Tampa de encaixe para eletrocalha em chapa de aço galvanizada 18, dim. 200mm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</si>
  <si>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</si>
  <si>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</si>
  <si>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</si>
  <si>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</si>
  <si>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</si>
  <si>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</si>
  <si>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</si>
  <si>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</si>
  <si>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</si>
  <si>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</si>
  <si>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</si>
  <si>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</si>
  <si>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</si>
  <si>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</si>
  <si>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</si>
  <si>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</si>
  <si>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</si>
  <si>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</si>
  <si>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</si>
  <si>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</si>
  <si>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I048634</t>
    </r>
  </si>
  <si>
    <r>
      <rPr>
        <sz val="7"/>
        <rFont val="Arial"/>
      </rPr>
      <t>TAMPA DE ENCAIXE P/ ELETROCALHA CH18, 200MM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</si>
  <si>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</si>
  <si>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</si>
  <si>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</si>
  <si>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</si>
  <si>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</si>
  <si>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</si>
  <si>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S150704 - Envelopamento de concreto simples com consumo mínimo de cimento de 250kg/m3, inclusive escavação para profundidade mínima do eletroduto de 50cm, de 45 x 45 cm, para 6 eletrodutos (m)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</si>
  <si>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</si>
  <si>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</si>
  <si>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</si>
  <si>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</si>
  <si>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</si>
  <si>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</si>
  <si>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</si>
  <si>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</si>
  <si>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</si>
  <si>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</si>
  <si>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</si>
  <si>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</si>
  <si>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</si>
  <si>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</si>
  <si>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</si>
  <si>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</si>
  <si>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</si>
  <si>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</si>
  <si>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</si>
  <si>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</si>
  <si>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</si>
  <si>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</si>
  <si>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</si>
  <si>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</si>
  <si>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</si>
  <si>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</si>
  <si>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</si>
  <si>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</si>
  <si>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</si>
  <si>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</si>
  <si>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</si>
  <si>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</si>
  <si>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</si>
  <si>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</si>
  <si>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</si>
  <si>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I020517</t>
    </r>
  </si>
  <si>
    <r>
      <rPr>
        <sz val="7"/>
        <rFont val="Arial"/>
      </rPr>
      <t>BRITA 1</t>
    </r>
  </si>
  <si>
    <r>
      <rPr>
        <sz val="7"/>
        <rFont val="Arial"/>
      </rPr>
      <t>M3</t>
    </r>
  </si>
  <si>
    <r>
      <rPr>
        <sz val="7"/>
        <rFont val="Arial"/>
      </rPr>
      <t>I020518</t>
    </r>
  </si>
  <si>
    <r>
      <rPr>
        <sz val="7"/>
        <rFont val="Arial"/>
      </rPr>
      <t>BRITA 2</t>
    </r>
  </si>
  <si>
    <r>
      <rPr>
        <sz val="7"/>
        <rFont val="Arial"/>
      </rPr>
      <t>M3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</si>
  <si>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</si>
  <si>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</si>
  <si>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</si>
  <si>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</si>
  <si>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</si>
  <si>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</si>
  <si>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</si>
  <si>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</si>
  <si>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CP-1255-100623 - Poste telecônico reto, em aço galvanizado, com flange / flangeado na base, com chumbadores e demais peças para fixação, pintura branca eletrostática a quente em poliéster, 9000 mm. ref: Induspar ou similar (UN)</t>
    </r>
  </si>
  <si>
    <r>
      <rPr>
        <b/>
        <sz val="6"/>
        <rFont val="Calibri"/>
      </rPr>
      <t>GERAL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</si>
  <si>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</si>
  <si>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</si>
  <si>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</si>
  <si>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</si>
  <si>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</si>
  <si>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COMP-154753</t>
    </r>
  </si>
  <si>
    <r>
      <rPr>
        <sz val="7"/>
        <rFont val="Calibri"/>
      </rPr>
      <t>POSTE ACO RETO BRACO SIMPLES FLANGEADO 9,0m (REF: SBC DATA 09/2020 VITORIA)</t>
    </r>
  </si>
  <si>
    <r>
      <rPr>
        <sz val="7"/>
        <rFont val="Calibri"/>
      </rPr>
      <t>PRÓPRIA</t>
    </r>
  </si>
  <si>
    <r>
      <rPr>
        <sz val="7"/>
        <rFont val="Calibri"/>
      </rPr>
      <t>UN</t>
    </r>
  </si>
  <si>
    <r>
      <rPr>
        <b/>
        <sz val="6"/>
        <rFont val="Calibri"/>
      </rPr>
      <t>TOTAL GERAL: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</si>
  <si>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</si>
  <si>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</si>
  <si>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</si>
  <si>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</si>
  <si>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</si>
  <si>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</si>
  <si>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00013279</t>
    </r>
  </si>
  <si>
    <r>
      <rPr>
        <sz val="7"/>
        <rFont val="Calibri"/>
      </rPr>
      <t xml:space="preserve">CHUMBADOR DE ACO TIPO PARABOLT, * 5/8" X 200* MM,  COM 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</si>
  <si>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</si>
  <si>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</si>
  <si>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sz val="7"/>
        <rFont val="Calibri"/>
      </rPr>
      <t>00013279</t>
    </r>
  </si>
  <si>
    <r>
      <rPr>
        <sz val="7"/>
        <rFont val="Calibri"/>
      </rPr>
      <t>PORCA E ARRUELA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</si>
  <si>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</si>
  <si>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</si>
  <si>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</si>
  <si>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</si>
  <si>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</si>
  <si>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</si>
  <si>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</si>
  <si>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</si>
  <si>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</si>
  <si>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</si>
  <si>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</si>
  <si>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</si>
  <si>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</si>
  <si>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</si>
  <si>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</si>
  <si>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5928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</si>
  <si>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</si>
  <si>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</si>
  <si>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</si>
  <si>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</si>
  <si>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</si>
  <si>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</si>
  <si>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</si>
  <si>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CP-2335-C4810 - Refletor em LED IP 66, 150W, 20.000 lúmens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</si>
  <si>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</si>
  <si>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</si>
  <si>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</si>
  <si>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</si>
  <si>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</si>
  <si>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</si>
  <si>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</si>
  <si>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</si>
  <si>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</si>
  <si>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</si>
  <si>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</si>
  <si>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</si>
  <si>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</si>
  <si>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</si>
  <si>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</si>
  <si>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</si>
  <si>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</si>
  <si>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</si>
  <si>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</si>
  <si>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</si>
  <si>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</si>
  <si>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INS-121747</t>
    </r>
  </si>
  <si>
    <r>
      <rPr>
        <sz val="7"/>
        <rFont val="Calibri"/>
      </rPr>
      <t xml:space="preserve">Refletor em LED IP 66, 150W, 20.000 lúmens </t>
    </r>
  </si>
  <si>
    <r>
      <rPr>
        <sz val="7"/>
        <rFont val="Calibri"/>
      </rPr>
      <t>PRÓPRIA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</si>
  <si>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</si>
  <si>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</si>
  <si>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</si>
  <si>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</si>
  <si>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</si>
  <si>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CP-2871-ED-49144 - Cruzeta para fixação de 3 projetores, 1400mm, com fixadores, parafusos e demais conexões para poste telecônico  (U)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</si>
  <si>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</si>
  <si>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</si>
  <si>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</si>
  <si>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</si>
  <si>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</si>
  <si>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</si>
  <si>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</si>
  <si>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</si>
  <si>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</si>
  <si>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</si>
  <si>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</si>
  <si>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</si>
  <si>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</si>
  <si>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</si>
  <si>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</si>
  <si>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</si>
  <si>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</si>
  <si>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</si>
  <si>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</si>
  <si>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</si>
  <si>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</si>
  <si>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00001652</t>
    </r>
  </si>
  <si>
    <r>
      <rPr>
        <sz val="7"/>
        <rFont val="Calibri"/>
      </rPr>
      <t>CRUZETA DE FERRO GALVANIZADO, COM ROSCA BSP, DE 3"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</si>
  <si>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</si>
  <si>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</si>
  <si>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</si>
  <si>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</si>
  <si>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</si>
  <si>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</si>
  <si>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CP-1660-C4371 - Arandela blindada, uso externo, 45°, IP 65, soquete E27 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</si>
  <si>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</si>
  <si>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</si>
  <si>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</si>
  <si>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</si>
  <si>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</si>
  <si>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</si>
  <si>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</si>
  <si>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</si>
  <si>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</si>
  <si>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</si>
  <si>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</si>
  <si>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</si>
  <si>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</si>
  <si>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</si>
  <si>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</si>
  <si>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</si>
  <si>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</si>
  <si>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</si>
  <si>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</si>
  <si>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</si>
  <si>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</si>
  <si>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00038775</t>
    </r>
  </si>
  <si>
    <r>
      <rPr>
        <sz val="7"/>
        <rFont val="Calibri"/>
      </rPr>
      <t>LUMINARIA TIPO TARTARUGA PARA AREA EXTERNA EM ALUMINIO, COM GRADE, PARA 1 LAMPADA, BASE E27, POTENCIA MAXIMA 40/60 W (NAO INCLUI LAMPADA)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</si>
  <si>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</si>
  <si>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</si>
  <si>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</si>
  <si>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</si>
  <si>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</si>
  <si>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</si>
  <si>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CP-7330-ED-13344 - Lampada LED 23 W, 3000 lumens, E27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</si>
  <si>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</si>
  <si>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</si>
  <si>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</si>
  <si>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</si>
  <si>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</si>
  <si>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</si>
  <si>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</si>
  <si>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</si>
  <si>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</si>
  <si>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</si>
  <si>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</si>
  <si>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</si>
  <si>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</si>
  <si>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</si>
  <si>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</si>
  <si>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</si>
  <si>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</si>
  <si>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</si>
  <si>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</si>
  <si>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</si>
  <si>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</si>
  <si>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INS-504219</t>
    </r>
  </si>
  <si>
    <r>
      <rPr>
        <sz val="7"/>
        <rFont val="Calibri"/>
      </rPr>
      <t>Lampada LED 23 W, 3000 lumens, E27</t>
    </r>
  </si>
  <si>
    <r>
      <rPr>
        <sz val="7"/>
        <rFont val="Calibri"/>
      </rPr>
      <t>PRÓPRIA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</si>
  <si>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</si>
  <si>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</si>
  <si>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</si>
  <si>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</si>
  <si>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</si>
  <si>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S150634 - Caixa de passagem 300x300x120mm, chapa 18, com tampa parafusada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</si>
  <si>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</si>
  <si>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</si>
  <si>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</si>
  <si>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</si>
  <si>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</si>
  <si>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</si>
  <si>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</si>
  <si>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</si>
  <si>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</si>
  <si>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</si>
  <si>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</si>
  <si>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</si>
  <si>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</si>
  <si>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</si>
  <si>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</si>
  <si>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</si>
  <si>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</si>
  <si>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</si>
  <si>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</si>
  <si>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</si>
  <si>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I045005</t>
    </r>
  </si>
  <si>
    <r>
      <rPr>
        <sz val="7"/>
        <rFont val="Arial"/>
      </rPr>
      <t>CAIXA PASSAG. CH 18 C/TAMPA PARAF. 300X300X120MM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</si>
  <si>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</si>
  <si>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</si>
  <si>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</si>
  <si>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</si>
  <si>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</si>
  <si>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</si>
  <si>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S151002 - Caixa de passagem de alvenaria de blocos cerâmicos 10 furos 10x20x20cm dimensões de 50x50x50cm, com revestimento interno em chapisco e reboco, tampa de concreto esp.5cm e lastro de brita 5 cm (und)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</si>
  <si>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</si>
  <si>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</si>
  <si>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</si>
  <si>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</si>
  <si>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</si>
  <si>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</si>
  <si>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</si>
  <si>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</si>
  <si>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</si>
  <si>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</si>
  <si>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</si>
  <si>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</si>
  <si>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</si>
  <si>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</si>
  <si>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</si>
  <si>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</si>
  <si>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</si>
  <si>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</si>
  <si>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</si>
  <si>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</si>
  <si>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</si>
  <si>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</si>
  <si>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</si>
  <si>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</si>
  <si>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</si>
  <si>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</si>
  <si>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</si>
  <si>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</si>
  <si>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</si>
  <si>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</si>
  <si>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</si>
  <si>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</si>
  <si>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</si>
  <si>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</si>
  <si>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</si>
  <si>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</si>
  <si>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</si>
  <si>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</si>
  <si>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I021532</t>
    </r>
  </si>
  <si>
    <r>
      <rPr>
        <sz val="7"/>
        <rFont val="Arial"/>
      </rPr>
      <t>ACO CA-60 DE 5.0MM</t>
    </r>
  </si>
  <si>
    <r>
      <rPr>
        <sz val="7"/>
        <rFont val="Arial"/>
      </rPr>
      <t>KG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</si>
  <si>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</si>
  <si>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</si>
  <si>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</si>
  <si>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I022585</t>
    </r>
  </si>
  <si>
    <r>
      <rPr>
        <sz val="7"/>
        <rFont val="Arial"/>
      </rPr>
      <t>BLOCO CERÂMICO 10 FUROS 09X19X19CM - PRAÇA VITÓRIA</t>
    </r>
  </si>
  <si>
    <r>
      <rPr>
        <sz val="7"/>
        <rFont val="Arial"/>
      </rPr>
      <t>UN</t>
    </r>
  </si>
  <si>
    <r>
      <rPr>
        <sz val="7"/>
        <rFont val="Arial"/>
      </rPr>
      <t>I020517</t>
    </r>
  </si>
  <si>
    <r>
      <rPr>
        <sz val="7"/>
        <rFont val="Arial"/>
      </rPr>
      <t>BRITA 1</t>
    </r>
  </si>
  <si>
    <r>
      <rPr>
        <sz val="7"/>
        <rFont val="Arial"/>
      </rPr>
      <t>M3</t>
    </r>
  </si>
  <si>
    <r>
      <rPr>
        <sz val="7"/>
        <rFont val="Arial"/>
      </rPr>
      <t>I020518</t>
    </r>
  </si>
  <si>
    <r>
      <rPr>
        <sz val="7"/>
        <rFont val="Arial"/>
      </rPr>
      <t>BRITA 2</t>
    </r>
  </si>
  <si>
    <r>
      <rPr>
        <sz val="7"/>
        <rFont val="Arial"/>
      </rPr>
      <t>M3</t>
    </r>
  </si>
  <si>
    <r>
      <rPr>
        <sz val="7"/>
        <rFont val="Arial"/>
      </rPr>
      <t>I020519</t>
    </r>
  </si>
  <si>
    <r>
      <rPr>
        <sz val="7"/>
        <rFont val="Arial"/>
      </rPr>
      <t>BRITA 3</t>
    </r>
  </si>
  <si>
    <r>
      <rPr>
        <sz val="7"/>
        <rFont val="Arial"/>
      </rPr>
      <t>M3</t>
    </r>
  </si>
  <si>
    <r>
      <rPr>
        <sz val="7"/>
        <rFont val="Arial"/>
      </rPr>
      <t>I020505</t>
    </r>
  </si>
  <si>
    <r>
      <rPr>
        <sz val="7"/>
        <rFont val="Arial"/>
      </rPr>
      <t>CAL HIDRATADO P/ ARGAMASSA CH III</t>
    </r>
  </si>
  <si>
    <r>
      <rPr>
        <sz val="7"/>
        <rFont val="Arial"/>
      </rPr>
      <t>KG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</si>
  <si>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</si>
  <si>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</si>
  <si>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</si>
  <si>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I026569</t>
    </r>
  </si>
  <si>
    <r>
      <rPr>
        <sz val="7"/>
        <rFont val="Arial"/>
      </rPr>
      <t>PREGO 18X27</t>
    </r>
  </si>
  <si>
    <r>
      <rPr>
        <sz val="7"/>
        <rFont val="Arial"/>
      </rPr>
      <t>KG</t>
    </r>
  </si>
  <si>
    <r>
      <rPr>
        <sz val="7"/>
        <rFont val="Arial"/>
      </rPr>
      <t>I020985</t>
    </r>
  </si>
  <si>
    <r>
      <rPr>
        <sz val="7"/>
        <rFont val="Arial"/>
      </rPr>
      <t>SARRAFO DE MADEIRA PINUS 10 X 2.5CM</t>
    </r>
  </si>
  <si>
    <r>
      <rPr>
        <sz val="7"/>
        <rFont val="Arial"/>
      </rPr>
      <t>M</t>
    </r>
  </si>
  <si>
    <r>
      <rPr>
        <sz val="7"/>
        <rFont val="Arial"/>
      </rPr>
      <t>I020987</t>
    </r>
  </si>
  <si>
    <r>
      <rPr>
        <sz val="7"/>
        <rFont val="Arial"/>
      </rPr>
      <t>TABUA DE MADEIRA PINUS 30 X 2.5 CM (TAIPA DE 1ª)</t>
    </r>
  </si>
  <si>
    <r>
      <rPr>
        <sz val="7"/>
        <rFont val="Arial"/>
      </rPr>
      <t>M2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</si>
  <si>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</si>
  <si>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</si>
  <si>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</si>
  <si>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</si>
  <si>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</si>
  <si>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S151016 - Caixa de passagem de alvenaria de blocos de concreto 9x19x39cm, dimensões de 80x80x80m, com revestimento interno em chapisco e reboco tampa de concreto esp. 5cm e lastro de brita 5cm (und)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</si>
  <si>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</si>
  <si>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</si>
  <si>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</si>
  <si>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</si>
  <si>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</si>
  <si>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</si>
  <si>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</si>
  <si>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</si>
  <si>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</si>
  <si>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</si>
  <si>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</si>
  <si>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</si>
  <si>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</si>
  <si>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</si>
  <si>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</si>
  <si>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</si>
  <si>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</si>
  <si>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</si>
  <si>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</si>
  <si>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</si>
  <si>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I010121</t>
    </r>
  </si>
  <si>
    <r>
      <rPr>
        <sz val="7"/>
        <rFont val="Arial"/>
      </rPr>
      <t>ARMADOR</t>
    </r>
  </si>
  <si>
    <r>
      <rPr>
        <sz val="7"/>
        <rFont val="Arial"/>
      </rPr>
      <t>H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</si>
  <si>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</si>
  <si>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</si>
  <si>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</si>
  <si>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</si>
  <si>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</si>
  <si>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</si>
  <si>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</si>
  <si>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</si>
  <si>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</si>
  <si>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</si>
  <si>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</si>
  <si>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</si>
  <si>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</si>
  <si>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</si>
  <si>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</si>
  <si>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</si>
  <si>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</si>
  <si>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</si>
  <si>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I021517</t>
    </r>
  </si>
  <si>
    <r>
      <rPr>
        <sz val="7"/>
        <rFont val="Arial"/>
      </rPr>
      <t>ACO CA-50 DE 8.0MM</t>
    </r>
  </si>
  <si>
    <r>
      <rPr>
        <sz val="7"/>
        <rFont val="Arial"/>
      </rPr>
      <t>KG</t>
    </r>
  </si>
  <si>
    <r>
      <rPr>
        <sz val="7"/>
        <rFont val="Arial"/>
      </rPr>
      <t>I027010</t>
    </r>
  </si>
  <si>
    <r>
      <rPr>
        <sz val="7"/>
        <rFont val="Arial"/>
      </rPr>
      <t>ARAME RECOZIDO N.18 BWG</t>
    </r>
  </si>
  <si>
    <r>
      <rPr>
        <sz val="7"/>
        <rFont val="Arial"/>
      </rPr>
      <t>KG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</si>
  <si>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</si>
  <si>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</si>
  <si>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</si>
  <si>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I022502</t>
    </r>
  </si>
  <si>
    <r>
      <rPr>
        <sz val="7"/>
        <rFont val="Arial"/>
      </rPr>
      <t>BLOCO DE CONCRETO 9 X 19 X 39CM - VEDACAO</t>
    </r>
  </si>
  <si>
    <r>
      <rPr>
        <sz val="7"/>
        <rFont val="Arial"/>
      </rPr>
      <t>UN</t>
    </r>
  </si>
  <si>
    <r>
      <rPr>
        <sz val="7"/>
        <rFont val="Arial"/>
      </rPr>
      <t>I020517</t>
    </r>
  </si>
  <si>
    <r>
      <rPr>
        <sz val="7"/>
        <rFont val="Arial"/>
      </rPr>
      <t>BRITA 1</t>
    </r>
  </si>
  <si>
    <r>
      <rPr>
        <sz val="7"/>
        <rFont val="Arial"/>
      </rPr>
      <t>M3</t>
    </r>
  </si>
  <si>
    <r>
      <rPr>
        <sz val="7"/>
        <rFont val="Arial"/>
      </rPr>
      <t>I020518</t>
    </r>
  </si>
  <si>
    <r>
      <rPr>
        <sz val="7"/>
        <rFont val="Arial"/>
      </rPr>
      <t>BRITA 2</t>
    </r>
  </si>
  <si>
    <r>
      <rPr>
        <sz val="7"/>
        <rFont val="Arial"/>
      </rPr>
      <t>M3</t>
    </r>
  </si>
  <si>
    <r>
      <rPr>
        <sz val="7"/>
        <rFont val="Arial"/>
      </rPr>
      <t>I020519</t>
    </r>
  </si>
  <si>
    <r>
      <rPr>
        <sz val="7"/>
        <rFont val="Arial"/>
      </rPr>
      <t>BRITA 3</t>
    </r>
  </si>
  <si>
    <r>
      <rPr>
        <sz val="7"/>
        <rFont val="Arial"/>
      </rPr>
      <t>M3</t>
    </r>
  </si>
  <si>
    <r>
      <rPr>
        <sz val="7"/>
        <rFont val="Arial"/>
      </rPr>
      <t>I020505</t>
    </r>
  </si>
  <si>
    <r>
      <rPr>
        <sz val="7"/>
        <rFont val="Arial"/>
      </rPr>
      <t>CAL HIDRATADO P/ ARGAMASSA CH III</t>
    </r>
  </si>
  <si>
    <r>
      <rPr>
        <sz val="7"/>
        <rFont val="Arial"/>
      </rPr>
      <t>KG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</si>
  <si>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</si>
  <si>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</si>
  <si>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</si>
  <si>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I028008</t>
    </r>
  </si>
  <si>
    <r>
      <rPr>
        <sz val="7"/>
        <rFont val="Arial"/>
      </rPr>
      <t>DESMOLDANTE PARA FORMAS</t>
    </r>
  </si>
  <si>
    <r>
      <rPr>
        <sz val="7"/>
        <rFont val="Arial"/>
      </rPr>
      <t>L</t>
    </r>
  </si>
  <si>
    <r>
      <rPr>
        <sz val="7"/>
        <rFont val="Arial"/>
      </rPr>
      <t>I026569</t>
    </r>
  </si>
  <si>
    <r>
      <rPr>
        <sz val="7"/>
        <rFont val="Arial"/>
      </rPr>
      <t>PREGO 18X27</t>
    </r>
  </si>
  <si>
    <r>
      <rPr>
        <sz val="7"/>
        <rFont val="Arial"/>
      </rPr>
      <t>KG</t>
    </r>
  </si>
  <si>
    <r>
      <rPr>
        <sz val="7"/>
        <rFont val="Arial"/>
      </rPr>
      <t>I020985</t>
    </r>
  </si>
  <si>
    <r>
      <rPr>
        <sz val="7"/>
        <rFont val="Arial"/>
      </rPr>
      <t>SARRAFO DE MADEIRA PINUS 10 X 2.5CM</t>
    </r>
  </si>
  <si>
    <r>
      <rPr>
        <sz val="7"/>
        <rFont val="Arial"/>
      </rPr>
      <t>M</t>
    </r>
  </si>
  <si>
    <r>
      <rPr>
        <sz val="7"/>
        <rFont val="Arial"/>
      </rPr>
      <t>I024015</t>
    </r>
  </si>
  <si>
    <r>
      <rPr>
        <sz val="7"/>
        <rFont val="Arial"/>
      </rPr>
      <t>SIKA 1</t>
    </r>
  </si>
  <si>
    <r>
      <rPr>
        <sz val="7"/>
        <rFont val="Arial"/>
      </rPr>
      <t>KG</t>
    </r>
  </si>
  <si>
    <r>
      <rPr>
        <sz val="7"/>
        <rFont val="Arial"/>
      </rPr>
      <t>I020988</t>
    </r>
  </si>
  <si>
    <r>
      <rPr>
        <sz val="7"/>
        <rFont val="Arial"/>
      </rPr>
      <t>TABUA DE MADEIRA PINUS 30 X 2.5 CM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</si>
  <si>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</si>
  <si>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</si>
  <si>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</si>
  <si>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</si>
  <si>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</si>
  <si>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</si>
  <si>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96977 - CORDOALHA DE COBRE NU 50 MM², ENTERRADA, SEM ISOLADOR - FORNECIMENTO E INSTALAÇÃO. AF_12/2017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</si>
  <si>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</si>
  <si>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</si>
  <si>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</si>
  <si>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</si>
  <si>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</si>
  <si>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</si>
  <si>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00000867</t>
    </r>
  </si>
  <si>
    <r>
      <rPr>
        <sz val="7"/>
        <rFont val="Calibri"/>
      </rPr>
      <t>CABO DE COBRE NU 50 MM2 MEIO-DURO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</si>
  <si>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</si>
  <si>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</si>
  <si>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</si>
  <si>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</si>
  <si>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</si>
  <si>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</si>
  <si>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</si>
  <si>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</si>
  <si>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</si>
  <si>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</si>
  <si>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</si>
  <si>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</si>
  <si>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</si>
  <si>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</si>
  <si>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</si>
  <si>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</si>
  <si>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</si>
  <si>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</si>
  <si>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</si>
  <si>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</si>
  <si>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</si>
  <si>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S160334 - Terminal estanhado de 1 compressão 1 furo, 50mm², ref. TEL-5150, marca de referência Termotécnica ou equivalente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</si>
  <si>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</si>
  <si>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</si>
  <si>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</si>
  <si>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</si>
  <si>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</si>
  <si>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</si>
  <si>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</si>
  <si>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</si>
  <si>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</si>
  <si>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</si>
  <si>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</si>
  <si>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</si>
  <si>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</si>
  <si>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</si>
  <si>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</si>
  <si>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</si>
  <si>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</si>
  <si>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</si>
  <si>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</si>
  <si>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</si>
  <si>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I048607</t>
    </r>
  </si>
  <si>
    <r>
      <rPr>
        <sz val="7"/>
        <rFont val="Arial"/>
      </rPr>
      <t>CONJ PARAFUSO, PORCA E ARRUELA LATAO 3/8 X 11/2"</t>
    </r>
  </si>
  <si>
    <r>
      <rPr>
        <sz val="7"/>
        <rFont val="Arial"/>
      </rPr>
      <t>UN</t>
    </r>
  </si>
  <si>
    <r>
      <rPr>
        <sz val="7"/>
        <rFont val="Arial"/>
      </rPr>
      <t>I048146</t>
    </r>
  </si>
  <si>
    <r>
      <rPr>
        <sz val="7"/>
        <rFont val="Arial"/>
      </rPr>
      <t>TERMINAL COMPRESSÃO COBRE ESTANHADO 50MM2 TEL 5150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</si>
  <si>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</si>
  <si>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</si>
  <si>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</si>
  <si>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</si>
  <si>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</si>
  <si>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</si>
  <si>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S160310 - Conector de medição em latão com 2 parafusos para cabos de 16 a 50 mm2, ref. TEL-562, Termotécnica ou equivalente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</si>
  <si>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</si>
  <si>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</si>
  <si>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</si>
  <si>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</si>
  <si>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</si>
  <si>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</si>
  <si>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</si>
  <si>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</si>
  <si>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</si>
  <si>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</si>
  <si>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</si>
  <si>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</si>
  <si>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</si>
  <si>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</si>
  <si>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</si>
  <si>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</si>
  <si>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</si>
  <si>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</si>
  <si>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</si>
  <si>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</si>
  <si>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I054010</t>
    </r>
  </si>
  <si>
    <r>
      <rPr>
        <sz val="7"/>
        <rFont val="Arial"/>
      </rPr>
      <t>CONECTOR DE MEDICAO EM LATAO C/ 2 PARAFUSOS TEL-562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</si>
  <si>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</si>
  <si>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</si>
  <si>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</si>
  <si>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</si>
  <si>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</si>
  <si>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</si>
  <si>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S160316 - Caixa de inspeção tipo solo em PVC com bocal interior quadrado articulado e borda exterior redonda Ø 300 x300mm para passeios e pisos sujeitos a carga pesada. ref: TEL-535, Termotécnica ou similar.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</si>
  <si>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</si>
  <si>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</si>
  <si>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</si>
  <si>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</si>
  <si>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</si>
  <si>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</si>
  <si>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</si>
  <si>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</si>
  <si>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</si>
  <si>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</si>
  <si>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</si>
  <si>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</si>
  <si>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</si>
  <si>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</si>
  <si>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</si>
  <si>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</si>
  <si>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</si>
  <si>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</si>
  <si>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</si>
  <si>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</si>
  <si>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</si>
  <si>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</si>
  <si>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</si>
  <si>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I048340</t>
    </r>
  </si>
  <si>
    <r>
      <rPr>
        <sz val="7"/>
        <rFont val="Arial"/>
      </rPr>
      <t>CAIXA DE INSPECAO DE PVC Ø300X300MM - TEL-552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</si>
  <si>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</si>
  <si>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</si>
  <si>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</si>
  <si>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</si>
  <si>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</si>
  <si>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</si>
  <si>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S160321 - Tampa reforçada em ferro fundido com escotilha TEL 536, inclusive assentamento, marca de referência Termotécnica ou equivalente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</si>
  <si>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</si>
  <si>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</si>
  <si>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</si>
  <si>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</si>
  <si>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</si>
  <si>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</si>
  <si>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</si>
  <si>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</si>
  <si>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</si>
  <si>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</si>
  <si>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</si>
  <si>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</si>
  <si>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</si>
  <si>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</si>
  <si>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</si>
  <si>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</si>
  <si>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</si>
  <si>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</si>
  <si>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</si>
  <si>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</si>
  <si>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</si>
  <si>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</si>
  <si>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</si>
  <si>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</si>
  <si>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</si>
  <si>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</si>
  <si>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I048341</t>
    </r>
  </si>
  <si>
    <r>
      <rPr>
        <sz val="7"/>
        <rFont val="Arial"/>
      </rPr>
      <t>TAMPA REFORCADA EM FºFº C/ ESCOTILHA - TEL-536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</si>
  <si>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</si>
  <si>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</si>
  <si>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</si>
  <si>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</si>
  <si>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</si>
  <si>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</si>
  <si>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S151506 - Haste de terra tipo COPPERWELD - 5/8" x 2.40m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</si>
  <si>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</si>
  <si>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</si>
  <si>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</si>
  <si>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</si>
  <si>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</si>
  <si>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</si>
  <si>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</si>
  <si>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</si>
  <si>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</si>
  <si>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</si>
  <si>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</si>
  <si>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</si>
  <si>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</si>
  <si>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</si>
  <si>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</si>
  <si>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</si>
  <si>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</si>
  <si>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</si>
  <si>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</si>
  <si>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</si>
  <si>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I048035</t>
    </r>
  </si>
  <si>
    <r>
      <rPr>
        <sz val="7"/>
        <rFont val="Arial"/>
      </rPr>
      <t>HASTE TIPO COPPERWELD - 5/8"X2.4M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</si>
  <si>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</si>
  <si>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</si>
  <si>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</si>
  <si>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</si>
  <si>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</si>
  <si>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</si>
  <si>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S160312 - Kit completo para solda Exotérmica (Molde HCL 5/8" Ref: TEL905611 / Cartucho n° 115 Ref: TEL 909115 / Alicate Z 201 Ref: TEL 998201), marca de referência Termotécnica ou equivalente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</si>
  <si>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</si>
  <si>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</si>
  <si>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</si>
  <si>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</si>
  <si>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</si>
  <si>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</si>
  <si>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</si>
  <si>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</si>
  <si>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</si>
  <si>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</si>
  <si>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</si>
  <si>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</si>
  <si>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</si>
  <si>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</si>
  <si>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</si>
  <si>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</si>
  <si>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</si>
  <si>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I048772</t>
    </r>
  </si>
  <si>
    <r>
      <rPr>
        <sz val="7"/>
        <rFont val="Arial"/>
      </rPr>
      <t>ALICATE Z-201</t>
    </r>
  </si>
  <si>
    <r>
      <rPr>
        <sz val="7"/>
        <rFont val="Arial"/>
      </rPr>
      <t>UN</t>
    </r>
  </si>
  <si>
    <r>
      <rPr>
        <sz val="7"/>
        <rFont val="Arial"/>
      </rPr>
      <t>I071911</t>
    </r>
  </si>
  <si>
    <r>
      <rPr>
        <sz val="7"/>
        <rFont val="Arial"/>
      </rPr>
      <t>MOLDE P/ SOLDA EXOTERMICA TIPO HCL 5/8" 50-5</t>
    </r>
  </si>
  <si>
    <r>
      <rPr>
        <sz val="7"/>
        <rFont val="Arial"/>
      </rPr>
      <t>PÇ</t>
    </r>
  </si>
  <si>
    <r>
      <rPr>
        <sz val="7"/>
        <rFont val="Arial"/>
      </rPr>
      <t>I072708</t>
    </r>
  </si>
  <si>
    <r>
      <rPr>
        <sz val="7"/>
        <rFont val="Arial"/>
      </rPr>
      <t>PO EXOTERMICO IGNICAO C/ PALITO CARTUCHO 115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</si>
  <si>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</si>
  <si>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</si>
  <si>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</si>
  <si>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</si>
  <si>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</si>
  <si>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</si>
  <si>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CP-8326 - MÃO DE OBRA PARA O RAMAL DE LIGAÇÃO (und)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</si>
  <si>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</si>
  <si>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</si>
  <si>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</si>
  <si>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</si>
  <si>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</si>
  <si>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</si>
  <si>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</si>
  <si>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</si>
  <si>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</si>
  <si>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</si>
  <si>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</si>
  <si>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sz val="7"/>
        <rFont val="Arial"/>
      </rPr>
      <t>I086049</t>
    </r>
  </si>
  <si>
    <r>
      <rPr>
        <sz val="7"/>
        <rFont val="Arial"/>
      </rPr>
      <t>CAMINHAO BASC M BENZ LK1620 6 M3 (10,5T) - (E403)</t>
    </r>
  </si>
  <si>
    <r>
      <rPr>
        <sz val="7"/>
        <rFont val="Arial"/>
      </rPr>
      <t>I086030</t>
    </r>
  </si>
  <si>
    <r>
      <rPr>
        <sz val="7"/>
        <rFont val="Arial"/>
      </rPr>
      <t>CARREG. DE PNEUS CASE W-20 1,33M3 (1.0) (E016)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</si>
  <si>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</si>
  <si>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</si>
  <si>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</si>
  <si>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</si>
  <si>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</si>
  <si>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</si>
  <si>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</si>
  <si>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</si>
  <si>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</si>
  <si>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</si>
  <si>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</si>
  <si>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</si>
  <si>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</si>
  <si>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</si>
  <si>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</si>
  <si>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</si>
  <si>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</si>
  <si>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</si>
  <si>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</si>
  <si>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</si>
  <si>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</si>
  <si>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</si>
  <si>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6"/>
        <rFont val="Arial"/>
      </rPr>
      <t>Adicional M.O. - FERRAMENTAS (0,0 %):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</si>
  <si>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</si>
  <si>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</si>
  <si>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</si>
  <si>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</si>
  <si>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</si>
  <si>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</si>
  <si>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</si>
  <si>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00013369 - CHAVE SECCIONADORA-FUSIVEL BLINDADA TRIPOLAR, ABERTURA COM CARGA, PARA FUSIVEL NH00, CORRENTE NOMINAL DE 160 A, TENSAO DE 500 V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</si>
  <si>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</si>
  <si>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</si>
  <si>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</si>
  <si>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S151413 - Cabo de cobre nú, seção de 25.0 mm2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</si>
  <si>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</si>
  <si>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</si>
  <si>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</si>
  <si>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</si>
  <si>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</si>
  <si>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</si>
  <si>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</si>
  <si>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</si>
  <si>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</si>
  <si>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</si>
  <si>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</si>
  <si>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</si>
  <si>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</si>
  <si>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</si>
  <si>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</si>
  <si>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</si>
  <si>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</si>
  <si>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</si>
  <si>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</si>
  <si>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</si>
  <si>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I043040</t>
    </r>
  </si>
  <si>
    <r>
      <rPr>
        <sz val="7"/>
        <rFont val="Arial"/>
      </rPr>
      <t>CABO COBRE NU TEMPERA MEIO DURA 25MM2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</si>
  <si>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</si>
  <si>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</si>
  <si>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</si>
  <si>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</si>
  <si>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</si>
  <si>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</si>
  <si>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00004168 - MUFLA TERMINAL PRIMARIA UNIPOLAR USO INTERNO PARA CABO 35/120MM2 ISOLACAO 15/25KV EM EPR - BORRACHA DE SILICONE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</si>
  <si>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</si>
  <si>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</si>
  <si>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</si>
  <si>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I049101 - CRUZETA DE MADEIRA P/ POSTE 90 X 135 X 2400MM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</si>
  <si>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</si>
  <si>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</si>
  <si>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</si>
  <si>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S151422 - Cabo de cobre termoplástico, com isolamento para 1000V, seção de 25.0 mm2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</si>
  <si>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</si>
  <si>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</si>
  <si>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</si>
  <si>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</si>
  <si>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</si>
  <si>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</si>
  <si>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</si>
  <si>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</si>
  <si>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</si>
  <si>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</si>
  <si>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</si>
  <si>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</si>
  <si>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</si>
  <si>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</si>
  <si>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</si>
  <si>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</si>
  <si>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</si>
  <si>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</si>
  <si>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</si>
  <si>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</si>
  <si>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I043160</t>
    </r>
  </si>
  <si>
    <r>
      <rPr>
        <sz val="7"/>
        <rFont val="Arial"/>
      </rPr>
      <t>CABO FLEX ISOL. TERMOPLAST. 0,6/1KV - 25MM2 - 70º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</si>
  <si>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</si>
  <si>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</si>
  <si>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</si>
  <si>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</si>
  <si>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</si>
  <si>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</si>
  <si>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00043130 - ARAME GALVANIZADO 12 BWG, D = 2,76 MM (0,048 KG/M) OU 14 BWG, D = 2,11 MM (0,026 KG/M) (KG)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</si>
  <si>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</si>
  <si>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</si>
  <si>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</si>
  <si>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00025004 - CABO DE ALUMINIO NU COM ALMA DE ACO, BITOLA 1/0 AWG (KG)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</si>
  <si>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</si>
  <si>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</si>
  <si>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</si>
  <si>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I042047 - ELETRODUTO DE FERRO GALVANIZADO 6" (M)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</si>
  <si>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</si>
  <si>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</si>
  <si>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</si>
  <si>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00003917 - LUVA DE FERRO GALVANIZADO, COM ROSCA BSP, DE 6"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</si>
  <si>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</si>
  <si>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</si>
  <si>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</si>
  <si>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I048041 - PARA-RAIOS POLIMERICO 12KV - 10KA COM SUPORTE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</si>
  <si>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</si>
  <si>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</si>
  <si>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</si>
  <si>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10378 - Placa em alumínio espessura = 1,5mm (M2)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</si>
  <si>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</si>
  <si>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</si>
  <si>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</si>
  <si>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I040140 - POSTE CIRCULAR DE CONCRETO 11M/600KG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</si>
  <si>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</si>
  <si>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</si>
  <si>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</si>
  <si>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100612 - ASSENTAMENTO DE POSTE DE CONCRETO COM COMPRIMENTO NOMINAL DE 11 M, CARGA NOMINAL DE 600 DAN, ENGASTAMENTO BASE CONCRETADA COM 1 M DE CONCRETO E 0,7 M DE SOLO (NÃO INCLUI FORNECIMENTO). AF_11/2019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</si>
  <si>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</si>
  <si>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</si>
  <si>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</si>
  <si>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</si>
  <si>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</si>
  <si>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</si>
  <si>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00000863</t>
    </r>
  </si>
  <si>
    <r>
      <rPr>
        <sz val="7"/>
        <rFont val="Calibri"/>
      </rPr>
      <t>CABO DE COBRE NU 35 MM2 MEIO-DURO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</si>
  <si>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</si>
  <si>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</si>
  <si>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</si>
  <si>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</si>
  <si>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</si>
  <si>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</si>
  <si>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</si>
  <si>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</si>
  <si>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</si>
  <si>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</si>
  <si>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</si>
  <si>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</si>
  <si>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</si>
  <si>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94962</t>
    </r>
  </si>
  <si>
    <r>
      <rPr>
        <sz val="7"/>
        <rFont val="Calibri"/>
      </rPr>
      <t>CONCRETO MAGRO PARA LASTRO, TRAÇO 1:4,5:4,5 (CIMENTO/ AREIA MÉDIA/ BRITA 1)  - PREPARO MECÂNICO COM BETONEIRA 400 L. AF_07/2016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</si>
  <si>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</si>
  <si>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</si>
  <si>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</si>
  <si>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</si>
  <si>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</si>
  <si>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</si>
  <si>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5928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</si>
  <si>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</si>
  <si>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</si>
  <si>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</si>
  <si>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</si>
  <si>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</si>
  <si>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</si>
  <si>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</si>
  <si>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I040504 - ISOLADOR DE PINO POLIMERICO 15KV - ROSCA 25MM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</si>
  <si>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</si>
  <si>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</si>
  <si>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</si>
  <si>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S160318 - Cabo de cobre nú 35mm2, ref. TEL 5735, marca de referência Termotécnica ou equivalente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</si>
  <si>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</si>
  <si>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</si>
  <si>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</si>
  <si>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</si>
  <si>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</si>
  <si>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</si>
  <si>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</si>
  <si>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</si>
  <si>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</si>
  <si>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</si>
  <si>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</si>
  <si>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</si>
  <si>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</si>
  <si>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</si>
  <si>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</si>
  <si>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</si>
  <si>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</si>
  <si>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</si>
  <si>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</si>
  <si>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</si>
  <si>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I043041</t>
    </r>
  </si>
  <si>
    <r>
      <rPr>
        <sz val="7"/>
        <rFont val="Arial"/>
      </rPr>
      <t>CABO COBRE NU TEMPERA MEIO DURA 35MM2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</si>
  <si>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</si>
  <si>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</si>
  <si>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</si>
  <si>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</si>
  <si>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</si>
  <si>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</si>
  <si>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S160317 - Cabo de cobre nu, bitola 50 mm², tipo cordoalha, 7 fios, Ø 3,00 mm; ref: TEL-5650, Termotécnica ou similar. 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</si>
  <si>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</si>
  <si>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</si>
  <si>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</si>
  <si>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</si>
  <si>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</si>
  <si>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</si>
  <si>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</si>
  <si>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</si>
  <si>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</si>
  <si>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</si>
  <si>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</si>
  <si>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</si>
  <si>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</si>
  <si>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</si>
  <si>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</si>
  <si>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</si>
  <si>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</si>
  <si>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</si>
  <si>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</si>
  <si>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</si>
  <si>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I043044</t>
    </r>
  </si>
  <si>
    <r>
      <rPr>
        <sz val="7"/>
        <rFont val="Arial"/>
      </rPr>
      <t>CABO COBRE NU TEMPERA MEIO DURA 50MM2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</si>
  <si>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</si>
  <si>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</si>
  <si>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</si>
  <si>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</si>
  <si>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</si>
  <si>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</si>
  <si>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S160309 - Terminal aéreo 1 furo 5/16x250mm ref: TEL-044, Termotécnica ou similar. 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</si>
  <si>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</si>
  <si>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</si>
  <si>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</si>
  <si>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</si>
  <si>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</si>
  <si>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</si>
  <si>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</si>
  <si>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</si>
  <si>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</si>
  <si>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</si>
  <si>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</si>
  <si>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</si>
  <si>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</si>
  <si>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</si>
  <si>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</si>
  <si>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</si>
  <si>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</si>
  <si>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</si>
  <si>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</si>
  <si>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</si>
  <si>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I026894</t>
    </r>
  </si>
  <si>
    <r>
      <rPr>
        <sz val="7"/>
        <rFont val="Arial"/>
      </rPr>
      <t>BUCHA DE NYLON N.º6 REF.: TEL-5306</t>
    </r>
  </si>
  <si>
    <r>
      <rPr>
        <sz val="7"/>
        <rFont val="Arial"/>
      </rPr>
      <t>UN</t>
    </r>
  </si>
  <si>
    <r>
      <rPr>
        <sz val="7"/>
        <rFont val="Arial"/>
      </rPr>
      <t>I026877</t>
    </r>
  </si>
  <si>
    <r>
      <rPr>
        <sz val="7"/>
        <rFont val="Arial"/>
      </rPr>
      <t>PARAFUSO AUTOATARRACHANTE DIM 4.2X32MM REF TEL5333</t>
    </r>
  </si>
  <si>
    <r>
      <rPr>
        <sz val="7"/>
        <rFont val="Arial"/>
      </rPr>
      <t>UN</t>
    </r>
  </si>
  <si>
    <r>
      <rPr>
        <sz val="7"/>
        <rFont val="Arial"/>
      </rPr>
      <t>I024184</t>
    </r>
  </si>
  <si>
    <r>
      <rPr>
        <sz val="7"/>
        <rFont val="Arial"/>
      </rPr>
      <t>POLIURETANO FLEXIVEL BISNAGA 360G TEL 5905</t>
    </r>
  </si>
  <si>
    <r>
      <rPr>
        <sz val="7"/>
        <rFont val="Arial"/>
      </rPr>
      <t>UN</t>
    </r>
  </si>
  <si>
    <r>
      <rPr>
        <sz val="7"/>
        <rFont val="Arial"/>
      </rPr>
      <t>I048782</t>
    </r>
  </si>
  <si>
    <r>
      <rPr>
        <sz val="7"/>
        <rFont val="Arial"/>
      </rPr>
      <t>TERMINAL AEREO H=25CM, DIM 5/16" - REF. TEL 024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</si>
  <si>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</si>
  <si>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</si>
  <si>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</si>
  <si>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</si>
  <si>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</si>
  <si>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</si>
  <si>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CP-7142-S160330 - Conector em bronze reforçado para 2 cabos de cobre de 16-70mm² na haste de aterramento, com grampo U, porcas e arrue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</si>
  <si>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</si>
  <si>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</si>
  <si>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</si>
  <si>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</si>
  <si>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</si>
  <si>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</si>
  <si>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</si>
  <si>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</si>
  <si>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</si>
  <si>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</si>
  <si>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</si>
  <si>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</si>
  <si>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6"/>
        <rFont val="Arial"/>
      </rPr>
      <t>Adicional M.O. - FERRAMENTAS (0,0 %):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</si>
  <si>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</si>
  <si>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</si>
  <si>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</si>
  <si>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SERVIÇOS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</si>
  <si>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</si>
  <si>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</si>
  <si>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</si>
  <si>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</si>
  <si>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COMP-109746</t>
    </r>
  </si>
  <si>
    <r>
      <rPr>
        <sz val="7"/>
        <rFont val="Arial"/>
      </rPr>
      <t>Conector 2 cabos TEL-580 na haste de aterramento</t>
    </r>
  </si>
  <si>
    <r>
      <rPr>
        <sz val="7"/>
        <rFont val="Arial"/>
      </rPr>
      <t>UN</t>
    </r>
  </si>
  <si>
    <r>
      <rPr>
        <b/>
        <sz val="7"/>
        <rFont val="Arial"/>
      </rPr>
      <t>TOTAL SERVIÇOS: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</si>
  <si>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</si>
  <si>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</si>
  <si>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</si>
  <si>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</si>
  <si>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96989 - CAPTOR TIPO FRANKLIN PARA SPDA - FORNECIMENTO E INSTALAÇÃO. AF_12/2017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</si>
  <si>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</si>
  <si>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</si>
  <si>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</si>
  <si>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</si>
  <si>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</si>
  <si>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</si>
  <si>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00004274</t>
    </r>
  </si>
  <si>
    <r>
      <rPr>
        <sz val="7"/>
        <rFont val="Calibri"/>
      </rPr>
      <t>PARA-RAIOS TIPO FRANKLIN 350 MM, EM LATAO CROMADO, DUAS DESCIDAS, PARA PROTECAO DE EDIFICACOES CONTRA DESCARGAS ATMOSFERICAS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</si>
  <si>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</si>
  <si>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</si>
  <si>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</si>
  <si>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</si>
  <si>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</si>
  <si>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</si>
  <si>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</si>
  <si>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</si>
  <si>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</si>
  <si>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</si>
  <si>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</si>
  <si>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</si>
  <si>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</si>
  <si>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</si>
  <si>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</si>
  <si>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</si>
  <si>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</si>
  <si>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</si>
  <si>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</si>
  <si>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</si>
  <si>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</si>
  <si>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S160313 - Fixador universal latão estanhado p/ cabos 16 a 70 mm2 ref. 5024, incl. parafuso sextavado M6x45mm, arruela lisa 1/4", bucha nº8, vedação dos furos c/ poliuretano ref. 5905, marca de ref. Termotécnica ou equivalente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</si>
  <si>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</si>
  <si>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</si>
  <si>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</si>
  <si>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</si>
  <si>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</si>
  <si>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</si>
  <si>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</si>
  <si>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</si>
  <si>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</si>
  <si>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</si>
  <si>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</si>
  <si>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</si>
  <si>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</si>
  <si>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</si>
  <si>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</si>
  <si>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</si>
  <si>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</si>
  <si>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</si>
  <si>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</si>
  <si>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</si>
  <si>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I029094</t>
    </r>
  </si>
  <si>
    <r>
      <rPr>
        <sz val="7"/>
        <rFont val="Arial"/>
      </rPr>
      <t>FIXADOR UNIV SPDA ESTANH TEL-5024 P/CABO 16 A 70MM</t>
    </r>
  </si>
  <si>
    <r>
      <rPr>
        <sz val="7"/>
        <rFont val="Arial"/>
      </rPr>
      <t>UN</t>
    </r>
  </si>
  <si>
    <r>
      <rPr>
        <sz val="7"/>
        <rFont val="Arial"/>
      </rPr>
      <t>I029093</t>
    </r>
  </si>
  <si>
    <r>
      <rPr>
        <sz val="7"/>
        <rFont val="Arial"/>
      </rPr>
      <t>PARAF. INOX SEXT. M6X45MM, BUCHA N.8, ARRUELA 1/4"</t>
    </r>
  </si>
  <si>
    <r>
      <rPr>
        <sz val="7"/>
        <rFont val="Arial"/>
      </rPr>
      <t>UN</t>
    </r>
  </si>
  <si>
    <r>
      <rPr>
        <sz val="7"/>
        <rFont val="Arial"/>
      </rPr>
      <t>I024184</t>
    </r>
  </si>
  <si>
    <r>
      <rPr>
        <sz val="7"/>
        <rFont val="Arial"/>
      </rPr>
      <t>POLIURETANO FLEXIVEL BISNAGA 360G TEL 5905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</si>
  <si>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</si>
  <si>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</si>
  <si>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</si>
  <si>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</si>
  <si>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</si>
  <si>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</si>
  <si>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CP-2493-CP-7142-S160330 - Conector para gradis aramados, ref: TEL-736, Termotécnica ou similar.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</si>
  <si>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</si>
  <si>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</si>
  <si>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</si>
  <si>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</si>
  <si>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</si>
  <si>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</si>
  <si>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</si>
  <si>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</si>
  <si>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</si>
  <si>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</si>
  <si>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</si>
  <si>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</si>
  <si>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6"/>
        <rFont val="Arial"/>
      </rPr>
      <t>Adicional M.O. - FERRAMENTAS (0,0 %):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</si>
  <si>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</si>
  <si>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</si>
  <si>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</si>
  <si>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SERVIÇOS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</si>
  <si>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</si>
  <si>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</si>
  <si>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</si>
  <si>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</si>
  <si>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COMP-628297</t>
    </r>
  </si>
  <si>
    <r>
      <rPr>
        <sz val="7"/>
        <rFont val="Arial"/>
      </rPr>
      <t>Conector TEL-736 com saida para aterramento</t>
    </r>
  </si>
  <si>
    <r>
      <rPr>
        <sz val="7"/>
        <rFont val="Arial"/>
      </rPr>
      <t>UN</t>
    </r>
  </si>
  <si>
    <r>
      <rPr>
        <b/>
        <sz val="7"/>
        <rFont val="Arial"/>
      </rPr>
      <t>TOTAL SERVIÇOS: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</si>
  <si>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</si>
  <si>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</si>
  <si>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</si>
  <si>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</si>
  <si>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CP-1385 - Conector Tipo X Fundido em Bronze com acessórios em Aço GFPara cabos 16 – 50 mm² – Acab. Estanhado para Aterramento de Telas – com parafuso, porca e arruela em Aço GF ref: TEL-6945, Termotécnica ou similar.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</si>
  <si>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</si>
  <si>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</si>
  <si>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</si>
  <si>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</si>
  <si>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</si>
  <si>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</si>
  <si>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</si>
  <si>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</si>
  <si>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</si>
  <si>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</si>
  <si>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</si>
  <si>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</si>
  <si>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6"/>
        <rFont val="Arial"/>
      </rPr>
      <t>Adicional M.O. - FERRAMENTAS (0,0 %):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</si>
  <si>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</si>
  <si>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</si>
  <si>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</si>
  <si>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SERVIÇOS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</si>
  <si>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</si>
  <si>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</si>
  <si>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</si>
  <si>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</si>
  <si>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COMP-283510</t>
    </r>
  </si>
  <si>
    <r>
      <rPr>
        <sz val="7"/>
        <rFont val="Arial"/>
      </rPr>
      <t>Conector x TEL-6945</t>
    </r>
  </si>
  <si>
    <r>
      <rPr>
        <sz val="7"/>
        <rFont val="Arial"/>
      </rPr>
      <t>un</t>
    </r>
  </si>
  <si>
    <r>
      <rPr>
        <b/>
        <sz val="7"/>
        <rFont val="Arial"/>
      </rPr>
      <t>TOTAL SERVIÇOS: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</si>
  <si>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</si>
  <si>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</si>
  <si>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</si>
  <si>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</si>
  <si>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S160325 - Caixa de equalização de potenciais para uso interno e externo com nove (9) terminais para aterramento (BEP), em aço, com flange inferior e vedação na porta, ref. TEL-903, marca de referência Termotécnica ou equivalente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</si>
  <si>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</si>
  <si>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</si>
  <si>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</si>
  <si>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</si>
  <si>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</si>
  <si>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</si>
  <si>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</si>
  <si>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</si>
  <si>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</si>
  <si>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</si>
  <si>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</si>
  <si>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</si>
  <si>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</si>
  <si>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</si>
  <si>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</si>
  <si>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</si>
  <si>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</si>
  <si>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</si>
  <si>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</si>
  <si>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</si>
  <si>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I048790</t>
    </r>
  </si>
  <si>
    <r>
      <rPr>
        <sz val="7"/>
        <rFont val="Arial"/>
      </rPr>
      <t>CAIXA ACO EQUIP POT 380X320X175MM - TEL-903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</si>
  <si>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</si>
  <si>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</si>
  <si>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</si>
  <si>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</si>
  <si>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</si>
  <si>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</si>
  <si>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CP-9152-ED-48372 - Patch cord F/UTP CAT.6 - Cabo flexível Blindado Cat.6 montado com conectores RJ45 nas duas extremidades. ref: Furukawa ou similar  (pc)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</si>
  <si>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</si>
  <si>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</si>
  <si>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</si>
  <si>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</si>
  <si>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</si>
  <si>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</si>
  <si>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</si>
  <si>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</si>
  <si>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</si>
  <si>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</si>
  <si>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</si>
  <si>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</si>
  <si>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</si>
  <si>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</si>
  <si>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</si>
  <si>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</si>
  <si>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</si>
  <si>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</si>
  <si>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</si>
  <si>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</si>
  <si>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</si>
  <si>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INS-415278</t>
    </r>
  </si>
  <si>
    <r>
      <rPr>
        <sz val="7"/>
        <rFont val="Calibri"/>
      </rPr>
      <t xml:space="preserve">Patch cord F/UTP CAT.6 - Cabo flexível Blindado Cat.6 montado com conectores RJ45 nas duas extremidades comp. 1,5 metros. ref: Furukawa ou similar 
</t>
    </r>
  </si>
  <si>
    <r>
      <rPr>
        <sz val="7"/>
        <rFont val="Calibri"/>
      </rPr>
      <t>PRÓPRIA</t>
    </r>
  </si>
  <si>
    <r>
      <rPr>
        <sz val="7"/>
        <rFont val="Calibri"/>
      </rPr>
      <t>pc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</si>
  <si>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</si>
  <si>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</si>
  <si>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</si>
  <si>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</si>
  <si>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CP-2718-C3751 - CABO DE FIBRA ÓPTICA, 02 PARES (M)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</si>
  <si>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</si>
  <si>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</si>
  <si>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</si>
  <si>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</si>
  <si>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</si>
  <si>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</si>
  <si>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</si>
  <si>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</si>
  <si>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</si>
  <si>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</si>
  <si>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</si>
  <si>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</si>
  <si>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</si>
  <si>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</si>
  <si>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</si>
  <si>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</si>
  <si>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</si>
  <si>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</si>
  <si>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</si>
  <si>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</si>
  <si>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</si>
  <si>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INS-948393</t>
    </r>
  </si>
  <si>
    <r>
      <rPr>
        <sz val="7"/>
        <rFont val="Calibri"/>
      </rPr>
      <t>CABO DE FIBRA ÓTICA, 02 PARES</t>
    </r>
  </si>
  <si>
    <r>
      <rPr>
        <sz val="7"/>
        <rFont val="Calibri"/>
      </rPr>
      <t>PRÓPRIA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</si>
  <si>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</si>
  <si>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</si>
  <si>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</si>
  <si>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</si>
  <si>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</si>
  <si>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95781 - Condulete de alumínio 4X2”, furos 1”, múltiplo, com espelho para 2 RJ45 conectores fêmea blindado CAT.6 - Conector fêmea do tipo keystone Jack. Ref: Furukawa ou similar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</si>
  <si>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</si>
  <si>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</si>
  <si>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</si>
  <si>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</si>
  <si>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</si>
  <si>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</si>
  <si>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00011950</t>
    </r>
  </si>
  <si>
    <r>
      <rPr>
        <sz val="7"/>
        <rFont val="Calibri"/>
      </rPr>
      <t>BUCHA DE NYLON SEM ABA S6, COM PARAFUSO DE 4,20 X 40 MM EM ACO ZINCADO COM ROSCA SOBERBA, CABECA CHATA E FENDA PHILLIPS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</si>
  <si>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</si>
  <si>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</si>
  <si>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00002560</t>
    </r>
  </si>
  <si>
    <r>
      <rPr>
        <sz val="7"/>
        <rFont val="Calibri"/>
      </rPr>
      <t>CONDULETE DE ALUMINIO TIPO C, PARA ELETRODUTO ROSCAVEL DE 1", COM TAMPA CEGA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</si>
  <si>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</si>
  <si>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</si>
  <si>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</si>
  <si>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</si>
  <si>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</si>
  <si>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</si>
  <si>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</si>
  <si>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</si>
  <si>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</si>
  <si>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</si>
  <si>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</si>
  <si>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</si>
  <si>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</si>
  <si>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</si>
  <si>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</si>
  <si>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</si>
  <si>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</si>
  <si>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</si>
  <si>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</si>
  <si>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</si>
  <si>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</si>
  <si>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95780 - Condulete de alumínio 4X2”, furos 1”, múltiplo com espelho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</si>
  <si>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</si>
  <si>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</si>
  <si>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</si>
  <si>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</si>
  <si>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</si>
  <si>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</si>
  <si>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00011950</t>
    </r>
  </si>
  <si>
    <r>
      <rPr>
        <sz val="7"/>
        <rFont val="Calibri"/>
      </rPr>
      <t>BUCHA DE NYLON SEM ABA S6, COM PARAFUSO DE 4,20 X 40 MM EM ACO ZINCADO COM ROSCA SOBERBA, CABECA CHATA E FENDA PHILLIPS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</si>
  <si>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</si>
  <si>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</si>
  <si>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00014054</t>
    </r>
  </si>
  <si>
    <r>
      <rPr>
        <sz val="7"/>
        <rFont val="Calibri"/>
      </rPr>
      <t>CONDULETE DE ALUMINIO TIPO B, PARA ELETRODUTO ROSCAVEL DE 1", COM TAMPA CEGA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</si>
  <si>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</si>
  <si>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</si>
  <si>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</si>
  <si>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</si>
  <si>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</si>
  <si>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</si>
  <si>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</si>
  <si>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</si>
  <si>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</si>
  <si>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</si>
  <si>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</si>
  <si>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</si>
  <si>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</si>
  <si>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</si>
  <si>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</si>
  <si>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</si>
  <si>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</si>
  <si>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</si>
  <si>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</si>
  <si>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</si>
  <si>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</si>
  <si>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S160108 - Caixa de passagem de embutir no piso, padrão Telebrás, R1, com tampa em ferro fundido. 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</si>
  <si>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</si>
  <si>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</si>
  <si>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</si>
  <si>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</si>
  <si>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</si>
  <si>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</si>
  <si>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</si>
  <si>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</si>
  <si>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</si>
  <si>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</si>
  <si>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</si>
  <si>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</si>
  <si>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</si>
  <si>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</si>
  <si>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</si>
  <si>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</si>
  <si>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</si>
  <si>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</si>
  <si>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</si>
  <si>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</si>
  <si>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I045035</t>
    </r>
  </si>
  <si>
    <r>
      <rPr>
        <sz val="7"/>
        <rFont val="Arial"/>
      </rPr>
      <t>CAIXA C/TAMPA DO TIPO CIE-2 20X20X12 CM (TELEFONE) (DE EMBUTIR)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</si>
  <si>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</si>
  <si>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</si>
  <si>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</si>
  <si>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</si>
  <si>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</si>
  <si>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</si>
  <si>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CP-8296-ED-49321 - ELETRODUTO DE AÇO GALVANIZADO MÉDIO, INCLUSIVE CONEXÕES, SUPORTES E FIXAÇÃO DN 50 (2") (m)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</si>
  <si>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</si>
  <si>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</si>
  <si>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</si>
  <si>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</si>
  <si>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</si>
  <si>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</si>
  <si>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</si>
  <si>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</si>
  <si>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</si>
  <si>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</si>
  <si>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</si>
  <si>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</si>
  <si>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</si>
  <si>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</si>
  <si>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</si>
  <si>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</si>
  <si>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</si>
  <si>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</si>
  <si>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</si>
  <si>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</si>
  <si>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</si>
  <si>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INS-449213</t>
    </r>
  </si>
  <si>
    <r>
      <rPr>
        <sz val="7"/>
        <rFont val="Calibri"/>
      </rPr>
      <t>ELETRODUTO DE AÇO GALVANIZADO (TIPO: LEVE/ DIÂMETRO: 2")</t>
    </r>
  </si>
  <si>
    <r>
      <rPr>
        <sz val="7"/>
        <rFont val="Calibri"/>
      </rPr>
      <t>PRÓPRIA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</si>
  <si>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</si>
  <si>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</si>
  <si>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</si>
  <si>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</si>
  <si>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</si>
  <si>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97668 - Duto em polietileno de alta densidade (PEAD) ∅2” ref: Kanalex ou similar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</si>
  <si>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</si>
  <si>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</si>
  <si>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</si>
  <si>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</si>
  <si>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</si>
  <si>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</si>
  <si>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00002446</t>
    </r>
  </si>
  <si>
    <r>
      <rPr>
        <sz val="7"/>
        <rFont val="Calibri"/>
      </rPr>
      <t>ELETRODUTO/DUTO PEAD FLEXIVEL PAREDE SIMPLES, CORRUGACAO HELICOIDAL, COR PRETA, SEM ROSCA, DE 2",  PARA CABEAMENTO SUBTERRANEO (NBR 15715)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</si>
  <si>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</si>
  <si>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</si>
  <si>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</si>
  <si>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</si>
  <si>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</si>
  <si>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</si>
  <si>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</si>
  <si>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</si>
  <si>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</si>
  <si>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</si>
  <si>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</si>
  <si>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</si>
  <si>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</si>
  <si>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</si>
  <si>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</si>
  <si>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</si>
  <si>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</si>
  <si>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</si>
  <si>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</si>
  <si>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</si>
  <si>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</si>
  <si>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CP-4996-C3764 - Rack de parede 19" fechado com chave, 16Us, 470x570mm, com portas laterais e frontal, com venezianas, cooler de ventilação na parte superior. 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</si>
  <si>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</si>
  <si>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</si>
  <si>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</si>
  <si>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</si>
  <si>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</si>
  <si>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</si>
  <si>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</si>
  <si>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</si>
  <si>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</si>
  <si>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</si>
  <si>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</si>
  <si>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</si>
  <si>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</si>
  <si>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</si>
  <si>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00002438</t>
    </r>
  </si>
  <si>
    <r>
      <rPr>
        <sz val="7"/>
        <rFont val="Calibri"/>
      </rPr>
      <t>ELETROTECNICO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</si>
  <si>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</si>
  <si>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</si>
  <si>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</si>
  <si>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</si>
  <si>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</si>
  <si>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</si>
  <si>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</si>
  <si>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</si>
  <si>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</si>
  <si>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INS-420685</t>
    </r>
  </si>
  <si>
    <r>
      <rPr>
        <sz val="7"/>
        <rFont val="Calibri"/>
      </rPr>
      <t xml:space="preserve">Rack de parede 19" fechado com chave, 16Us, 470x570mm, com portas laterais e frontal, com venezianas, cooler de ventilação na </t>
    </r>
  </si>
  <si>
    <r>
      <rPr>
        <sz val="7"/>
        <rFont val="Calibri"/>
      </rPr>
      <t>PRÓPRIA</t>
    </r>
  </si>
  <si>
    <r>
      <rPr>
        <sz val="7"/>
        <rFont val="Calibri"/>
      </rPr>
      <t>un</t>
    </r>
  </si>
  <si>
    <r>
      <rPr>
        <sz val="7"/>
        <rFont val="Calibri"/>
      </rPr>
      <t>INS-420685</t>
    </r>
  </si>
  <si>
    <r>
      <rPr>
        <sz val="7"/>
        <rFont val="Calibri"/>
      </rPr>
      <t>parte superior.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</si>
  <si>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</si>
  <si>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</si>
  <si>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</si>
  <si>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</si>
  <si>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CP-6629-C4175 - Switch de 24 portas, com taxa de transmissão de 10/100/1000 Mbps portas RJ-45 10/100/1000 PoE+ com detecção automática, camada 3, 4 portas Gigabit Ethernet SFP fixas, instalação em rack de 19". ref: 2930F 24G PoE+ 4SFP – Aruba ou similar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</si>
  <si>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</si>
  <si>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</si>
  <si>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</si>
  <si>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</si>
  <si>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</si>
  <si>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</si>
  <si>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</si>
  <si>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</si>
  <si>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</si>
  <si>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</si>
  <si>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</si>
  <si>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</si>
  <si>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</si>
  <si>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</si>
  <si>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</si>
  <si>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</si>
  <si>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</si>
  <si>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</si>
  <si>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</si>
  <si>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</si>
  <si>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</si>
  <si>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INS-121901</t>
    </r>
  </si>
  <si>
    <r>
      <rPr>
        <sz val="7"/>
        <rFont val="Calibri"/>
      </rPr>
      <t xml:space="preserve">Switch de 24 portas, com taxa de transmissão de 10/100/1000 Mbps portas RJ-45 10/100/1000 PoE+ com detecção automática, camada 3, 4 portas Gigabit Ethernet SFP fixas, instalação em rack de 19". ref: 2930F 24G PoE+ 4SFP – Aruba ou similar
</t>
    </r>
  </si>
  <si>
    <r>
      <rPr>
        <sz val="7"/>
        <rFont val="Calibri"/>
      </rPr>
      <t>Seinfra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</si>
  <si>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</si>
  <si>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</si>
  <si>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</si>
  <si>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</si>
  <si>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</si>
  <si>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98302 - PATCH PANEL 24 PORTAS, CATEGORIA 6 - FORNECIMENTO E INSTALAÇÃO. AF_11/2019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</si>
  <si>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</si>
  <si>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</si>
  <si>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</si>
  <si>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</si>
  <si>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</si>
  <si>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</si>
  <si>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00039596</t>
    </r>
  </si>
  <si>
    <r>
      <rPr>
        <sz val="7"/>
        <rFont val="Calibri"/>
      </rPr>
      <t>PATCH PANEL, 24 PORTAS, CATEGORIA 6, COM RACKS DE 19" E 1 U DE ALTURA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</si>
  <si>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</si>
  <si>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</si>
  <si>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</si>
  <si>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</si>
  <si>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</si>
  <si>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</si>
  <si>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</si>
  <si>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</si>
  <si>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</si>
  <si>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</si>
  <si>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</si>
  <si>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</si>
  <si>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</si>
  <si>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</si>
  <si>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</si>
  <si>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</si>
  <si>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</si>
  <si>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</si>
  <si>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</si>
  <si>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</si>
  <si>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</si>
  <si>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CP-8348-C4569 - Calha de tomadas com filtro para instalação, em rack, com 06 tomadas 2P+T, REF: PIAL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</si>
  <si>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</si>
  <si>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</si>
  <si>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</si>
  <si>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</si>
  <si>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</si>
  <si>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</si>
  <si>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</si>
  <si>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</si>
  <si>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</si>
  <si>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</si>
  <si>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</si>
  <si>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</si>
  <si>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</si>
  <si>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</si>
  <si>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</si>
  <si>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</si>
  <si>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</si>
  <si>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</si>
  <si>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</si>
  <si>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</si>
  <si>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</si>
  <si>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INS-972055</t>
    </r>
  </si>
  <si>
    <r>
      <rPr>
        <sz val="7"/>
        <rFont val="Calibri"/>
      </rPr>
      <t>Calha de tomadas com filtro para instalação, em rack, com 06 tomadas 2P+T, REF: PIAL</t>
    </r>
  </si>
  <si>
    <r>
      <rPr>
        <sz val="7"/>
        <rFont val="Calibri"/>
      </rPr>
      <t>PRÓPRIA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</si>
  <si>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</si>
  <si>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</si>
  <si>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</si>
  <si>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</si>
  <si>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</si>
  <si>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CP-0098-ED-48376 - Bandeja fixa frontal para Racks padrão 19" polegadas, 2Us, 290 mm de profundidade, fixação interna construída em aço, com estampas de ventilação para circulação de AR interno do Rack, 2 pontos fixação nos planos frontais do rack por meio de parafusos.  (cj)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</si>
  <si>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</si>
  <si>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</si>
  <si>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</si>
  <si>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</si>
  <si>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</si>
  <si>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</si>
  <si>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</si>
  <si>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</si>
  <si>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</si>
  <si>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</si>
  <si>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</si>
  <si>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</si>
  <si>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</si>
  <si>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</si>
  <si>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</si>
  <si>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</si>
  <si>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</si>
  <si>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</si>
  <si>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</si>
  <si>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</si>
  <si>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</si>
  <si>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INS-580724</t>
    </r>
  </si>
  <si>
    <r>
      <rPr>
        <sz val="7"/>
        <rFont val="Calibri"/>
      </rPr>
      <t xml:space="preserve">Bandeja fixa frontal para Racks padrão 19" polegadas, 2Us, 290 mm de profundidade, fixação interna construída em aço, com estampas de ventilação para circulação de AR interno do Rack, 2 pontos fixação nos planos frontais do rack por meio de parafusos.
</t>
    </r>
  </si>
  <si>
    <r>
      <rPr>
        <sz val="7"/>
        <rFont val="Calibri"/>
      </rPr>
      <t>PRÓPRIA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</si>
  <si>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</si>
  <si>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</si>
  <si>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</si>
  <si>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</si>
  <si>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</si>
  <si>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CP-2641-C4568 - ORGANIZADOR DE CABOS HORIZONTAL, ABERTO, PADRÃO RACK 19"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</si>
  <si>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</si>
  <si>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</si>
  <si>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</si>
  <si>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</si>
  <si>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</si>
  <si>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</si>
  <si>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</si>
  <si>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</si>
  <si>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</si>
  <si>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</si>
  <si>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</si>
  <si>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</si>
  <si>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</si>
  <si>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</si>
  <si>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</si>
  <si>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</si>
  <si>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</si>
  <si>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INS-272304</t>
    </r>
  </si>
  <si>
    <r>
      <rPr>
        <sz val="7"/>
        <rFont val="Calibri"/>
      </rPr>
      <t>Guia de cabos horizontal 1u para rack de 19".</t>
    </r>
  </si>
  <si>
    <r>
      <rPr>
        <sz val="7"/>
        <rFont val="Calibri"/>
      </rPr>
      <t>PRÓPRIA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</si>
  <si>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</si>
  <si>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</si>
  <si>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</si>
  <si>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</si>
  <si>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</si>
  <si>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CP-2292-ED-48378 - TAMPA CEGA DE 1U PARA RACK 19" (cj)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</si>
  <si>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</si>
  <si>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</si>
  <si>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</si>
  <si>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</si>
  <si>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</si>
  <si>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</si>
  <si>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</si>
  <si>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</si>
  <si>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</si>
  <si>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</si>
  <si>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</si>
  <si>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</si>
  <si>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</si>
  <si>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</si>
  <si>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</si>
  <si>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</si>
  <si>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</si>
  <si>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</si>
  <si>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</si>
  <si>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</si>
  <si>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</si>
  <si>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INS-321672</t>
    </r>
  </si>
  <si>
    <r>
      <rPr>
        <sz val="7"/>
        <rFont val="Calibri"/>
      </rPr>
      <t>TAMPA CEGA DE 1U PARA RACK 19"</t>
    </r>
  </si>
  <si>
    <r>
      <rPr>
        <sz val="7"/>
        <rFont val="Calibri"/>
      </rPr>
      <t>PRÓPRIA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</si>
  <si>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</si>
  <si>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</si>
  <si>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</si>
  <si>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</si>
  <si>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</si>
  <si>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CP-6491-C3765 - DIO 24FO Distribuidor interno óptico SC MM 62.5/125 gaveta 19'' 1U 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</si>
  <si>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</si>
  <si>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</si>
  <si>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</si>
  <si>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</si>
  <si>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</si>
  <si>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</si>
  <si>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</si>
  <si>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</si>
  <si>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</si>
  <si>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</si>
  <si>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</si>
  <si>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</si>
  <si>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</si>
  <si>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</si>
  <si>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</si>
  <si>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</si>
  <si>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</si>
  <si>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</si>
  <si>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</si>
  <si>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</si>
  <si>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</si>
  <si>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INS-364504</t>
    </r>
  </si>
  <si>
    <r>
      <rPr>
        <sz val="7"/>
        <rFont val="Calibri"/>
      </rPr>
      <t xml:space="preserve">DIO 24FO Distribuidor interno óptico SC MM 62.5/125 gaveta 19'' 1U
</t>
    </r>
  </si>
  <si>
    <r>
      <rPr>
        <sz val="7"/>
        <rFont val="Calibri"/>
      </rPr>
      <t>PRÓPRIA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</si>
  <si>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</si>
  <si>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</si>
  <si>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</si>
  <si>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</si>
  <si>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</si>
  <si>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CP-2132-S160106 - Aterramento com haste de terra 5/8"x2.40m, cabo de cobre nú 25mm2 (und)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</si>
  <si>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</si>
  <si>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</si>
  <si>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</si>
  <si>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</si>
  <si>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</si>
  <si>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</si>
  <si>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</si>
  <si>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</si>
  <si>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</si>
  <si>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</si>
  <si>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</si>
  <si>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</si>
  <si>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</si>
  <si>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</si>
  <si>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</si>
  <si>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</si>
  <si>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</si>
  <si>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</si>
  <si>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</si>
  <si>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</si>
  <si>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I010121</t>
    </r>
  </si>
  <si>
    <r>
      <rPr>
        <sz val="7"/>
        <rFont val="Arial"/>
      </rPr>
      <t>ARMADOR</t>
    </r>
  </si>
  <si>
    <r>
      <rPr>
        <sz val="7"/>
        <rFont val="Arial"/>
      </rPr>
      <t>H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</si>
  <si>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</si>
  <si>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</si>
  <si>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</si>
  <si>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</si>
  <si>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</si>
  <si>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</si>
  <si>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</si>
  <si>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</si>
  <si>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</si>
  <si>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</si>
  <si>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</si>
  <si>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</si>
  <si>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</si>
  <si>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6"/>
        <rFont val="Arial"/>
      </rPr>
      <t>Adicional M.O. - FERRAMENTAS (0,0 %):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</si>
  <si>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</si>
  <si>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</si>
  <si>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</si>
  <si>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</si>
  <si>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</si>
  <si>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</si>
  <si>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</si>
  <si>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</si>
  <si>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I021517</t>
    </r>
  </si>
  <si>
    <r>
      <rPr>
        <sz val="7"/>
        <rFont val="Arial"/>
      </rPr>
      <t>ACO CA-50 DE 8.0MM</t>
    </r>
  </si>
  <si>
    <r>
      <rPr>
        <sz val="7"/>
        <rFont val="Arial"/>
      </rPr>
      <t>KG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</si>
  <si>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</si>
  <si>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</si>
  <si>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</si>
  <si>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I020517</t>
    </r>
  </si>
  <si>
    <r>
      <rPr>
        <sz val="7"/>
        <rFont val="Arial"/>
      </rPr>
      <t>BRITA 1</t>
    </r>
  </si>
  <si>
    <r>
      <rPr>
        <sz val="7"/>
        <rFont val="Arial"/>
      </rPr>
      <t>M3</t>
    </r>
  </si>
  <si>
    <r>
      <rPr>
        <sz val="7"/>
        <rFont val="Arial"/>
      </rPr>
      <t>I020518</t>
    </r>
  </si>
  <si>
    <r>
      <rPr>
        <sz val="7"/>
        <rFont val="Arial"/>
      </rPr>
      <t>BRITA 2</t>
    </r>
  </si>
  <si>
    <r>
      <rPr>
        <sz val="7"/>
        <rFont val="Arial"/>
      </rPr>
      <t>M3</t>
    </r>
  </si>
  <si>
    <r>
      <rPr>
        <sz val="7"/>
        <rFont val="Arial"/>
      </rPr>
      <t>I020519</t>
    </r>
  </si>
  <si>
    <r>
      <rPr>
        <sz val="7"/>
        <rFont val="Arial"/>
      </rPr>
      <t>BRITA 3</t>
    </r>
  </si>
  <si>
    <r>
      <rPr>
        <sz val="7"/>
        <rFont val="Arial"/>
      </rPr>
      <t>M3</t>
    </r>
  </si>
  <si>
    <r>
      <rPr>
        <sz val="7"/>
        <rFont val="Arial"/>
      </rPr>
      <t>00000868</t>
    </r>
  </si>
  <si>
    <r>
      <rPr>
        <sz val="7"/>
        <rFont val="Arial"/>
      </rPr>
      <t>CABO DE COBRE NU 25 MM2 MEIO-DURO</t>
    </r>
  </si>
  <si>
    <r>
      <rPr>
        <sz val="7"/>
        <rFont val="Arial"/>
      </rPr>
      <t>M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</si>
  <si>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</si>
  <si>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</si>
  <si>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</si>
  <si>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I028008</t>
    </r>
  </si>
  <si>
    <r>
      <rPr>
        <sz val="7"/>
        <rFont val="Arial"/>
      </rPr>
      <t>DESMOLDANTE PARA FORMAS</t>
    </r>
  </si>
  <si>
    <r>
      <rPr>
        <sz val="7"/>
        <rFont val="Arial"/>
      </rPr>
      <t>L</t>
    </r>
  </si>
  <si>
    <r>
      <rPr>
        <sz val="7"/>
        <rFont val="Arial"/>
      </rPr>
      <t>I048035</t>
    </r>
  </si>
  <si>
    <r>
      <rPr>
        <sz val="7"/>
        <rFont val="Arial"/>
      </rPr>
      <t>HASTE TIPO COPPERWELD - 5/8"X2.4M</t>
    </r>
  </si>
  <si>
    <r>
      <rPr>
        <sz val="7"/>
        <rFont val="Arial"/>
      </rPr>
      <t>UN</t>
    </r>
  </si>
  <si>
    <r>
      <rPr>
        <sz val="7"/>
        <rFont val="Arial"/>
      </rPr>
      <t>I026569</t>
    </r>
  </si>
  <si>
    <r>
      <rPr>
        <sz val="7"/>
        <rFont val="Arial"/>
      </rPr>
      <t>PREGO 18X27</t>
    </r>
  </si>
  <si>
    <r>
      <rPr>
        <sz val="7"/>
        <rFont val="Arial"/>
      </rPr>
      <t>KG</t>
    </r>
  </si>
  <si>
    <r>
      <rPr>
        <sz val="7"/>
        <rFont val="Arial"/>
      </rPr>
      <t>I020985</t>
    </r>
  </si>
  <si>
    <r>
      <rPr>
        <sz val="7"/>
        <rFont val="Arial"/>
      </rPr>
      <t>SARRAFO DE MADEIRA PINUS 10 X 2.5CM</t>
    </r>
  </si>
  <si>
    <r>
      <rPr>
        <sz val="7"/>
        <rFont val="Arial"/>
      </rPr>
      <t>M</t>
    </r>
  </si>
  <si>
    <r>
      <rPr>
        <sz val="7"/>
        <rFont val="Arial"/>
      </rPr>
      <t>I020987</t>
    </r>
  </si>
  <si>
    <r>
      <rPr>
        <sz val="7"/>
        <rFont val="Arial"/>
      </rPr>
      <t>TABUA DE MADEIRA PINUS 30 X 2.5 CM (TAIPA DE 1ª)</t>
    </r>
  </si>
  <si>
    <r>
      <rPr>
        <sz val="7"/>
        <rFont val="Arial"/>
      </rPr>
      <t>M2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</si>
  <si>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</si>
  <si>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</si>
  <si>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</si>
  <si>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</si>
  <si>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</si>
  <si>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92988 - CABO DE COBRE FLEXÍVEL ISOLADO, 50 MM², ANTI-CHAMA 0,6/1,0 KV, PARA DISTRIBUIÇÃO - FORNECIMENTO E INSTALAÇÃO. AF_12/2015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</si>
  <si>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</si>
  <si>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</si>
  <si>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</si>
  <si>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</si>
  <si>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</si>
  <si>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</si>
  <si>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00001018</t>
    </r>
  </si>
  <si>
    <r>
      <rPr>
        <sz val="7"/>
        <rFont val="Calibri"/>
      </rPr>
      <t>CABO DE COBRE, FLEXIVEL, CLASSE 4 OU 5, ISOLACAO EM PVC/A, ANTICHAMA BWF-B, COBERTURA PVC-ST1, ANTICHAMA BWF-B, 1 CONDUTOR, 0,6/1 KV, SECAO NOMINAL 50 MM2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</si>
  <si>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</si>
  <si>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</si>
  <si>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sz val="7"/>
        <rFont val="Calibri"/>
      </rPr>
      <t>00021127</t>
    </r>
  </si>
  <si>
    <r>
      <rPr>
        <sz val="7"/>
        <rFont val="Calibri"/>
      </rPr>
      <t>FITA ISOLANTE ADESIVA ANTICHAMA, USO ATE 750 V, EM ROLO DE 19 MM X 5 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</si>
  <si>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</si>
  <si>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</si>
  <si>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</si>
  <si>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</si>
  <si>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</si>
  <si>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</si>
  <si>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</si>
  <si>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</si>
  <si>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</si>
  <si>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</si>
  <si>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</si>
  <si>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</si>
  <si>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</si>
  <si>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</si>
  <si>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</si>
  <si>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</si>
  <si>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</si>
  <si>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</si>
  <si>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</si>
  <si>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</si>
  <si>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</si>
  <si>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COMP-458410 - Câmera IP Speed Dome 2MP com 37x de zoom, Resolução Full HD, com Análise inteligente de vídeo, Mapa de calor e detecção de face, alimentação: 24 Vac / 3 A, PoE+ (IEEE 802.3at), IP67 e IK10, ref: VIP 7237 SD INTELBRAS ou similar com suporte conforme projeto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</si>
  <si>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</si>
  <si>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</si>
  <si>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</si>
  <si>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</si>
  <si>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</si>
  <si>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</si>
  <si>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00002438</t>
    </r>
  </si>
  <si>
    <r>
      <rPr>
        <sz val="7"/>
        <rFont val="Calibri"/>
      </rPr>
      <t>ELETROTECNICO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</si>
  <si>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</si>
  <si>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</si>
  <si>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</si>
  <si>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</si>
  <si>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</si>
  <si>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</si>
  <si>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</si>
  <si>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</si>
  <si>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</si>
  <si>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INS-086221</t>
    </r>
  </si>
  <si>
    <r>
      <rPr>
        <sz val="7"/>
        <rFont val="Calibri"/>
      </rPr>
      <t>Camera speed dome vhd 5230 sd intelbras starlight 1080p full hd</t>
    </r>
  </si>
  <si>
    <r>
      <rPr>
        <sz val="7"/>
        <rFont val="Calibri"/>
      </rPr>
      <t>PRÓPRIA</t>
    </r>
  </si>
  <si>
    <r>
      <rPr>
        <sz val="7"/>
        <rFont val="Calibri"/>
      </rPr>
      <t>unid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</si>
  <si>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</si>
  <si>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</si>
  <si>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</si>
  <si>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</si>
  <si>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</si>
  <si>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</si>
  <si>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</si>
  <si>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100307</t>
    </r>
  </si>
  <si>
    <r>
      <rPr>
        <sz val="7"/>
        <rFont val="Calibri"/>
      </rPr>
      <t>MONTADOR DE ELETROELETRÔNICOS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</si>
  <si>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</si>
  <si>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</si>
  <si>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91949</t>
    </r>
  </si>
  <si>
    <r>
      <rPr>
        <sz val="7"/>
        <rFont val="Calibri"/>
      </rPr>
      <t>SUPORTE PARAFUSADO COM PLACA DE ENCAIXE 4" X 4" ALTO (2,00 M DO PISO) PARA PONTO ELÉTRICO - FORNECIMENTO E INSTALAÇÃO. AF_12/2015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</si>
  <si>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</si>
  <si>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</si>
  <si>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</si>
  <si>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</si>
  <si>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</si>
  <si>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</si>
  <si>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COMP-313404 - Câmera IP Dome, Resolução de 1 MP, Lente fixa de 2,8 mm, IR inteligente com alcance de 20 metros, Instalação interna ou externa, alimentação: 12 Vdc/PoE (802.3af), Ref: VIP S4020 G2 INTELBRAS com suporte conforme projeto (un)</t>
    </r>
  </si>
  <si>
    <r>
      <rPr>
        <b/>
        <sz val="6"/>
        <rFont val="Calibri"/>
      </rPr>
      <t>GERAL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</si>
  <si>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</si>
  <si>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</si>
  <si>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</si>
  <si>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</si>
  <si>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</si>
  <si>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INS-083583</t>
    </r>
  </si>
  <si>
    <r>
      <rPr>
        <sz val="7"/>
        <rFont val="Calibri"/>
      </rPr>
      <t>Camera IP VIP S4020 IK ou similar</t>
    </r>
  </si>
  <si>
    <r>
      <rPr>
        <sz val="7"/>
        <rFont val="Calibri"/>
      </rPr>
      <t>PRÓPRIA</t>
    </r>
  </si>
  <si>
    <r>
      <rPr>
        <sz val="7"/>
        <rFont val="Calibri"/>
      </rPr>
      <t>unid</t>
    </r>
  </si>
  <si>
    <r>
      <rPr>
        <b/>
        <sz val="6"/>
        <rFont val="Calibri"/>
      </rPr>
      <t>TOTAL GERAL: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</si>
  <si>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</si>
  <si>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</si>
  <si>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</si>
  <si>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</si>
  <si>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</si>
  <si>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</si>
  <si>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00002438</t>
    </r>
  </si>
  <si>
    <r>
      <rPr>
        <sz val="7"/>
        <rFont val="Calibri"/>
      </rPr>
      <t>ELETROTECNICO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</si>
  <si>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</si>
  <si>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</si>
  <si>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</si>
  <si>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</si>
  <si>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</si>
  <si>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</si>
  <si>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</si>
  <si>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</si>
  <si>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</si>
  <si>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100307</t>
    </r>
  </si>
  <si>
    <r>
      <rPr>
        <sz val="7"/>
        <rFont val="Calibri"/>
      </rPr>
      <t>MONTADOR DE ELETROELETRÔNICOS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</si>
  <si>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</si>
  <si>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</si>
  <si>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91949</t>
    </r>
  </si>
  <si>
    <r>
      <rPr>
        <sz val="7"/>
        <rFont val="Calibri"/>
      </rPr>
      <t>SUPORTE PARAFUSADO COM PLACA DE ENCAIXE 4" X 4" ALTO (2,00 M DO PISO) PARA PONTO ELÉTRICO - FORNECIMENTO E INSTALAÇÃO. AF_12/2015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</si>
  <si>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</si>
  <si>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</si>
  <si>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</si>
  <si>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</si>
  <si>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</si>
  <si>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</si>
  <si>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COMP-931947 - Câmera IP Bullet 12MP, Zoom Motorizado, Inteligências de vídeo, Entrada e Saída de Alarme, Alimentação: 12 Vdc ou, PoE+ (IEEE 802.3at), IP67 e IK10, ref: VIP 71250 Z INTELBRAS ou similar com suporte conforme projeto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</si>
  <si>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</si>
  <si>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</si>
  <si>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</si>
  <si>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</si>
  <si>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</si>
  <si>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</si>
  <si>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00002438</t>
    </r>
  </si>
  <si>
    <r>
      <rPr>
        <sz val="7"/>
        <rFont val="Calibri"/>
      </rPr>
      <t>ELETROTECNICO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</si>
  <si>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</si>
  <si>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</si>
  <si>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</si>
  <si>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</si>
  <si>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</si>
  <si>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</si>
  <si>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</si>
  <si>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</si>
  <si>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</si>
  <si>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INS-831076</t>
    </r>
  </si>
  <si>
    <r>
      <rPr>
        <sz val="7"/>
        <rFont val="Calibri"/>
      </rPr>
      <t>camera ip bullet vip 5450z intelbras</t>
    </r>
  </si>
  <si>
    <r>
      <rPr>
        <sz val="7"/>
        <rFont val="Calibri"/>
      </rPr>
      <t>PRÓPRIA</t>
    </r>
  </si>
  <si>
    <r>
      <rPr>
        <sz val="7"/>
        <rFont val="Calibri"/>
      </rPr>
      <t>unid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</si>
  <si>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</si>
  <si>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</si>
  <si>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</si>
  <si>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</si>
  <si>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</si>
  <si>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</si>
  <si>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</si>
  <si>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100307</t>
    </r>
  </si>
  <si>
    <r>
      <rPr>
        <sz val="7"/>
        <rFont val="Calibri"/>
      </rPr>
      <t>MONTADOR DE ELETROELETRÔNICOS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</si>
  <si>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</si>
  <si>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</si>
  <si>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91949</t>
    </r>
  </si>
  <si>
    <r>
      <rPr>
        <sz val="7"/>
        <rFont val="Calibri"/>
      </rPr>
      <t>SUPORTE PARAFUSADO COM PLACA DE ENCAIXE 4" X 4" ALTO (2,00 M DO PISO) PARA PONTO ELÉTRICO - FORNECIMENTO E INSTALAÇÃO. AF_12/2015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</si>
  <si>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</si>
  <si>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</si>
  <si>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</si>
  <si>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</si>
  <si>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</si>
  <si>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</si>
  <si>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COMP-033007 - "Gravador digital de vídeo em rede para até 32 câmeras IP em Full HD a 30 FPS 2 interfaces de rede Gigabit Ethernet, 16 entradas de alarme, Reconhecimento automático das câmeras Ips, Fonte interna, 100-240 Vac. 50/60 Hz, ref: NVD 7132 INTELBRAS ou similar" (un)</t>
    </r>
  </si>
  <si>
    <r>
      <rPr>
        <b/>
        <sz val="6"/>
        <rFont val="Calibri"/>
      </rPr>
      <t>EQUIPAMENTO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</si>
  <si>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</si>
  <si>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</si>
  <si>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</si>
  <si>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</si>
  <si>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</si>
  <si>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INS-560340</t>
    </r>
  </si>
  <si>
    <r>
      <rPr>
        <sz val="7"/>
        <rFont val="Calibri"/>
      </rPr>
      <t>nvd 7132 intelbras</t>
    </r>
  </si>
  <si>
    <r>
      <rPr>
        <sz val="7"/>
        <rFont val="Calibri"/>
      </rPr>
      <t>PRÓPRIA</t>
    </r>
  </si>
  <si>
    <r>
      <rPr>
        <sz val="7"/>
        <rFont val="Calibri"/>
      </rPr>
      <t>unid</t>
    </r>
  </si>
  <si>
    <r>
      <rPr>
        <b/>
        <sz val="6"/>
        <rFont val="Calibri"/>
      </rPr>
      <t>TOTAL EQUIPAMENTO: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</si>
  <si>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</si>
  <si>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</si>
  <si>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</si>
  <si>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</si>
  <si>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</si>
  <si>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</si>
  <si>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00002438</t>
    </r>
  </si>
  <si>
    <r>
      <rPr>
        <sz val="7"/>
        <rFont val="Calibri"/>
      </rPr>
      <t>ELETROTECNICO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</si>
  <si>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</si>
  <si>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</si>
  <si>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00034761</t>
    </r>
  </si>
  <si>
    <r>
      <rPr>
        <sz val="7"/>
        <rFont val="Calibri"/>
      </rPr>
      <t>MONTADOR DE ELETROELETRONICOS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</si>
  <si>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</si>
  <si>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</si>
  <si>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</si>
  <si>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</si>
  <si>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</si>
  <si>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</si>
  <si>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S160110 - Caixa de telefone em chapa de aço padrão TELEBRAS do tipo CIE-4 600x600x120 mm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</si>
  <si>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</si>
  <si>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</si>
  <si>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</si>
  <si>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</si>
  <si>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</si>
  <si>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</si>
  <si>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</si>
  <si>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</si>
  <si>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</si>
  <si>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</si>
  <si>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</si>
  <si>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</si>
  <si>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</si>
  <si>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</si>
  <si>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</si>
  <si>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</si>
  <si>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</si>
  <si>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</si>
  <si>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</si>
  <si>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</si>
  <si>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I045037</t>
    </r>
  </si>
  <si>
    <r>
      <rPr>
        <sz val="7"/>
        <rFont val="Arial"/>
      </rPr>
      <t>CAIXA C/TAMPA DO TIPO CIE-4 60X60X12 CM (TELEFONE) (DE EMBUTIR)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</si>
  <si>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</si>
  <si>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</si>
  <si>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</si>
  <si>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</si>
  <si>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</si>
  <si>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</si>
  <si>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91859 - ELETRODUTO FLEXÍVEL LISO, PEAD, DN 32 MM (1"), PARA CIRCUITOS TERMINAIS, INSTALADO EM PAREDE - FORNECIMENTO E INSTALAÇÃO. AF_12/2015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</si>
  <si>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</si>
  <si>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</si>
  <si>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</si>
  <si>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</si>
  <si>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</si>
  <si>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</si>
  <si>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00040401</t>
    </r>
  </si>
  <si>
    <r>
      <rPr>
        <sz val="7"/>
        <rFont val="Calibri"/>
      </rPr>
      <t>ELETRODUTO FLEXIVEL PLANO EM PEAD, COR PRETA E LARANJA,  DIAMETRO 32 MM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</si>
  <si>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</si>
  <si>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</si>
  <si>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</si>
  <si>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</si>
  <si>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</si>
  <si>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</si>
  <si>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</si>
  <si>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</si>
  <si>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</si>
  <si>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</si>
  <si>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</si>
  <si>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</si>
  <si>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</si>
  <si>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</si>
  <si>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</si>
  <si>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</si>
  <si>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</si>
  <si>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</si>
  <si>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</si>
  <si>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</si>
  <si>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</si>
  <si>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S151133 - Eletroduto flexível corrugado 1", marca de referência TIGRE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</si>
  <si>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</si>
  <si>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</si>
  <si>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</si>
  <si>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</si>
  <si>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</si>
  <si>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</si>
  <si>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</si>
  <si>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</si>
  <si>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</si>
  <si>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</si>
  <si>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</si>
  <si>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</si>
  <si>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</si>
  <si>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</si>
  <si>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</si>
  <si>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</si>
  <si>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</si>
  <si>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</si>
  <si>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</si>
  <si>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</si>
  <si>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I042588</t>
    </r>
  </si>
  <si>
    <r>
      <rPr>
        <sz val="7"/>
        <rFont val="Arial"/>
      </rPr>
      <t>ELETRODUTO FLEXIVEL CORRUGADO 1" PVC TIGREFLEX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</si>
  <si>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</si>
  <si>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</si>
  <si>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</si>
  <si>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</si>
  <si>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</si>
  <si>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</si>
  <si>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COMP-976005 - CONVERSOR DE MIDIA PoE 2 km 100 Base-FX para 10/100 Base-TX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</si>
  <si>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</si>
  <si>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</si>
  <si>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</si>
  <si>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</si>
  <si>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</si>
  <si>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</si>
  <si>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</si>
  <si>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</si>
  <si>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</si>
  <si>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</si>
  <si>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</si>
  <si>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</si>
  <si>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</si>
  <si>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</si>
  <si>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</si>
  <si>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</si>
  <si>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</si>
  <si>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</si>
  <si>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</si>
  <si>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</si>
  <si>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</si>
  <si>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CP-2820-I072518</t>
    </r>
  </si>
  <si>
    <r>
      <rPr>
        <sz val="7"/>
        <rFont val="Calibri"/>
      </rPr>
      <t>CONVERSOR DE MIDIA PoE 2 km 100 Base-FX para 10/100 Base-TX</t>
    </r>
  </si>
  <si>
    <r>
      <rPr>
        <sz val="7"/>
        <rFont val="Calibri"/>
      </rPr>
      <t>PRÓPRIA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</si>
  <si>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</si>
  <si>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</si>
  <si>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</si>
  <si>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</si>
  <si>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</si>
  <si>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INS-169629 - Comporta do poço de bomba com abertura livre de 2,10m x 1,7m, fixação químico, com atuador elétrico e manual.  (unid)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</si>
  <si>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</si>
  <si>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</si>
  <si>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</si>
  <si>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INS-940514 - Grade mecanizada e automatizada, retenção sólido grosseiro igual ou maior que 50 mm, 2,0 m largura e 3,5 m altura, inclinação 75° (unid)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</si>
  <si>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</si>
  <si>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</si>
  <si>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</si>
  <si>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INS-551494 - Válvula de retenção portinhola simples, tipo wafer, PN 10  (unid)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</si>
  <si>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</si>
  <si>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</si>
  <si>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</si>
  <si>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INS-111400 - Válvula flap – PN 10, flange na classe K7, PN 10, NBR 7675. (unid)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</si>
  <si>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</si>
  <si>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</si>
  <si>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</si>
  <si>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CP-8674-INS-330573 - Equipamento de içamento: Monovia em perfil metálico com talha elétrica com trole elétrico, carga = 5.000 kg GAIVOTAS (unid)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</si>
  <si>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</si>
  <si>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</si>
  <si>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</si>
  <si>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INS-333485 - Bomba submersível, Q=2,5m³/s, com descarga entre flanges, coluna de descarga vertical com DN 1200mm e flange de saída para Linha de recalque na classe K7, PN 10, NBR 7675 (FRETE INCLUSO) (unid)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</si>
  <si>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</si>
  <si>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</si>
  <si>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</si>
  <si>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COMP-137756 - Transporte e instalação de Válvula de retenção portinhola simples, tipo wafer, PN 10 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</si>
  <si>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</si>
  <si>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</si>
  <si>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</si>
  <si>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</si>
  <si>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</si>
  <si>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</si>
  <si>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00000246</t>
    </r>
  </si>
  <si>
    <r>
      <rPr>
        <sz val="7"/>
        <rFont val="Calibri"/>
      </rPr>
      <t>AUXILIAR DE ENCANADOR OU BOMBEIRO HIDRAULICO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</si>
  <si>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</si>
  <si>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</si>
  <si>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00002696</t>
    </r>
  </si>
  <si>
    <r>
      <rPr>
        <sz val="7"/>
        <rFont val="Calibri"/>
      </rPr>
      <t>ENCANADOR OU BOMBEIRO HIDRAULICO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</si>
  <si>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</si>
  <si>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</si>
  <si>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</si>
  <si>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</si>
  <si>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</si>
  <si>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</si>
  <si>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</si>
  <si>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</si>
  <si>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</si>
  <si>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5928</t>
    </r>
  </si>
  <si>
    <r>
      <rPr>
        <sz val="7"/>
        <rFont val="Calibri"/>
      </rPr>
      <t xml:space="preserve">GUINDAUTO HIDRÁULICO, CAPACIDADE MÁXIMA DE CARGA 6200 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</si>
  <si>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</si>
  <si>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</si>
  <si>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5928</t>
    </r>
  </si>
  <si>
    <r>
      <rPr>
        <sz val="7"/>
        <rFont val="Calibri"/>
      </rPr>
      <t>KG, MOMENTO MÁXIMO DE CARGA 11,7 TM, ALCANCE MÁXIMO HORIZONTAL 9,70 M, INCLUSIVE CAMINHÃO TOCO PBT 16.000 KG, POTÊNCIA DE 189 CV - CHP DIURNO. AF_06/2014</t>
    </r>
  </si>
  <si>
    <r>
      <rPr>
        <b/>
        <sz val="6"/>
        <rFont val="Calibri"/>
      </rPr>
      <t>TOTAL SERVICO:</t>
    </r>
  </si>
  <si>
    <r>
      <rPr>
        <b/>
        <sz val="6"/>
        <rFont val="Calibri"/>
      </rPr>
      <t>TRANSPORTE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</si>
  <si>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</si>
  <si>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</si>
  <si>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</si>
  <si>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</si>
  <si>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</si>
  <si>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5914640</t>
    </r>
  </si>
  <si>
    <r>
      <rPr>
        <sz val="7"/>
        <rFont val="Calibri"/>
      </rPr>
      <t>Transporte com cavalo mecânico de 30 t - rodovia pavimentada</t>
    </r>
  </si>
  <si>
    <r>
      <rPr>
        <sz val="7"/>
        <rFont val="Calibri"/>
      </rPr>
      <t>SICRO NOVO</t>
    </r>
  </si>
  <si>
    <r>
      <rPr>
        <sz val="7"/>
        <rFont val="Calibri"/>
      </rPr>
      <t>tkm</t>
    </r>
  </si>
  <si>
    <r>
      <rPr>
        <b/>
        <sz val="6"/>
        <rFont val="Calibri"/>
      </rPr>
      <t>TOTAL TRANSPORTE: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</si>
  <si>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</si>
  <si>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</si>
  <si>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</si>
  <si>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COMP-037602 - Transporte e instalação de Válvula flap – PN 10, flange na classe K7, PN 10, NBR 7675.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</si>
  <si>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</si>
  <si>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</si>
  <si>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</si>
  <si>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</si>
  <si>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</si>
  <si>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</si>
  <si>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00000246</t>
    </r>
  </si>
  <si>
    <r>
      <rPr>
        <sz val="7"/>
        <rFont val="Calibri"/>
      </rPr>
      <t>AUXILIAR DE ENCANADOR OU BOMBEIRO HIDRAULICO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</si>
  <si>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</si>
  <si>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</si>
  <si>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00002696</t>
    </r>
  </si>
  <si>
    <r>
      <rPr>
        <sz val="7"/>
        <rFont val="Calibri"/>
      </rPr>
      <t>ENCANADOR OU BOMBEIRO HIDRAULICO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</si>
  <si>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</si>
  <si>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</si>
  <si>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</si>
  <si>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</si>
  <si>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</si>
  <si>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</si>
  <si>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</si>
  <si>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</si>
  <si>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</si>
  <si>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5928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</si>
  <si>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</si>
  <si>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</si>
  <si>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</si>
  <si>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b/>
        <sz val="6"/>
        <rFont val="Calibri"/>
      </rPr>
      <t>TOTAL SERVICO:</t>
    </r>
  </si>
  <si>
    <r>
      <rPr>
        <b/>
        <sz val="6"/>
        <rFont val="Calibri"/>
      </rPr>
      <t>TRANSPORTE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</si>
  <si>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</si>
  <si>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</si>
  <si>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</si>
  <si>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</si>
  <si>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</si>
  <si>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5914640</t>
    </r>
  </si>
  <si>
    <r>
      <rPr>
        <sz val="7"/>
        <rFont val="Calibri"/>
      </rPr>
      <t>Transporte com cavalo mecânico de 30 t - rodovia pavimentada</t>
    </r>
  </si>
  <si>
    <r>
      <rPr>
        <sz val="7"/>
        <rFont val="Calibri"/>
      </rPr>
      <t>SICRO NOVO</t>
    </r>
  </si>
  <si>
    <r>
      <rPr>
        <sz val="7"/>
        <rFont val="Calibri"/>
      </rPr>
      <t>tkm</t>
    </r>
  </si>
  <si>
    <r>
      <rPr>
        <b/>
        <sz val="6"/>
        <rFont val="Calibri"/>
      </rPr>
      <t>TOTAL TRANSPORTE: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</si>
  <si>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</si>
  <si>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</si>
  <si>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</si>
  <si>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COMP-622488 - Instalação de Bomba submersível, com descarga entre flanges, coluna de descarga vertical com DN 1200mm e flange de saída para Linha de recalque na classe K7, PN 10, NBR 7675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</si>
  <si>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</si>
  <si>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</si>
  <si>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</si>
  <si>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</si>
  <si>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</si>
  <si>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</si>
  <si>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00000242</t>
    </r>
  </si>
  <si>
    <r>
      <rPr>
        <sz val="7"/>
        <rFont val="Calibri"/>
      </rPr>
      <t>AJUDANTE ESPECIALIZADO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</si>
  <si>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</si>
  <si>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</si>
  <si>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</si>
  <si>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</si>
  <si>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</si>
  <si>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</si>
  <si>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00002696</t>
    </r>
  </si>
  <si>
    <r>
      <rPr>
        <sz val="7"/>
        <rFont val="Calibri"/>
      </rPr>
      <t>ENCANADOR OU BOMBEIRO HIDRAULICO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</si>
  <si>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</si>
  <si>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</si>
  <si>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00002437</t>
    </r>
  </si>
  <si>
    <r>
      <rPr>
        <sz val="7"/>
        <rFont val="Calibri"/>
      </rPr>
      <t>MONTADOR DE MAQUINAS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</si>
  <si>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</si>
  <si>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</si>
  <si>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P9825</t>
    </r>
  </si>
  <si>
    <r>
      <rPr>
        <sz val="7"/>
        <rFont val="Calibri"/>
      </rPr>
      <t>Soldador</t>
    </r>
  </si>
  <si>
    <r>
      <rPr>
        <sz val="7"/>
        <rFont val="Calibri"/>
      </rPr>
      <t>SICRO NOVO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</si>
  <si>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</si>
  <si>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</si>
  <si>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</si>
  <si>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</si>
  <si>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</si>
  <si>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</si>
  <si>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</si>
  <si>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</si>
  <si>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5928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</si>
  <si>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</si>
  <si>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</si>
  <si>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</si>
  <si>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98765</t>
    </r>
  </si>
  <si>
    <r>
      <rPr>
        <sz val="7"/>
        <rFont val="Calibri"/>
      </rPr>
      <t>INVERSOR DE SOLDA MONOFÁSICO DE 160 A, POTÊNCIA DE 5400 W, TENSÃO DE 220 V, PARA SOLDA COM ELETRODOS DE 2,0 A 4,0 MM E PROCESSO TIG - CHI DIURNO. AF_06/2018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</si>
  <si>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</si>
  <si>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</si>
  <si>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sz val="7"/>
        <rFont val="Calibri"/>
      </rPr>
      <t>98764</t>
    </r>
  </si>
  <si>
    <r>
      <rPr>
        <sz val="7"/>
        <rFont val="Calibri"/>
      </rPr>
      <t>INVERSOR DE SOLDA MONOFÁSICO DE 160 A, POTÊNCIA DE 5400 W, TENSÃO DE 220 V, PARA SOLDA COM ELETRODOS DE 2,0 A 4,0 MM E PROCESSO TIG - CHP DIURNO. AF_06/2018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</si>
  <si>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</si>
  <si>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</si>
  <si>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</si>
  <si>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</si>
  <si>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</si>
  <si>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</si>
  <si>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COMP-975652 - Transporte e montagem de Comportas tipo deslizante com acionamento elétrico.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</si>
  <si>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</si>
  <si>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</si>
  <si>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</si>
  <si>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</si>
  <si>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</si>
  <si>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</si>
  <si>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00000242</t>
    </r>
  </si>
  <si>
    <r>
      <rPr>
        <sz val="7"/>
        <rFont val="Calibri"/>
      </rPr>
      <t>AJUDANTE ESPECIALIZADO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</si>
  <si>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</si>
  <si>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</si>
  <si>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00006127</t>
    </r>
  </si>
  <si>
    <r>
      <rPr>
        <sz val="7"/>
        <rFont val="Calibri"/>
      </rPr>
      <t>AUXILIAR DE PEDREIRO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</si>
  <si>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</si>
  <si>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</si>
  <si>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00002439</t>
    </r>
  </si>
  <si>
    <r>
      <rPr>
        <sz val="7"/>
        <rFont val="Calibri"/>
      </rPr>
      <t>ELETRICISTA DE MANUTENCAO INDUSTRIAL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</si>
  <si>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</si>
  <si>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</si>
  <si>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00002437</t>
    </r>
  </si>
  <si>
    <r>
      <rPr>
        <sz val="7"/>
        <rFont val="Calibri"/>
      </rPr>
      <t>MONTADOR DE MAQUINAS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</si>
  <si>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</si>
  <si>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</si>
  <si>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00004750</t>
    </r>
  </si>
  <si>
    <r>
      <rPr>
        <sz val="7"/>
        <rFont val="Calibri"/>
      </rPr>
      <t>PEDREIRO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</si>
  <si>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</si>
  <si>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</si>
  <si>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</si>
  <si>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</si>
  <si>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</si>
  <si>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</si>
  <si>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</si>
  <si>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</si>
  <si>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</si>
  <si>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5928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</si>
  <si>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</si>
  <si>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</si>
  <si>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</si>
  <si>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b/>
        <sz val="6"/>
        <rFont val="Calibri"/>
      </rPr>
      <t>TOTAL SERVICO:</t>
    </r>
  </si>
  <si>
    <r>
      <rPr>
        <b/>
        <sz val="6"/>
        <rFont val="Calibri"/>
      </rPr>
      <t>TRANSPORTE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</si>
  <si>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</si>
  <si>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</si>
  <si>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</si>
  <si>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</si>
  <si>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</si>
  <si>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5914640</t>
    </r>
  </si>
  <si>
    <r>
      <rPr>
        <sz val="7"/>
        <rFont val="Calibri"/>
      </rPr>
      <t>Transporte com cavalo mecânico de 30 t - rodovia pavimentada</t>
    </r>
  </si>
  <si>
    <r>
      <rPr>
        <sz val="7"/>
        <rFont val="Calibri"/>
      </rPr>
      <t>SICRO NOVO</t>
    </r>
  </si>
  <si>
    <r>
      <rPr>
        <sz val="7"/>
        <rFont val="Calibri"/>
      </rPr>
      <t>tkm</t>
    </r>
  </si>
  <si>
    <r>
      <rPr>
        <b/>
        <sz val="6"/>
        <rFont val="Calibri"/>
      </rPr>
      <t>TOTAL TRANSPORTE: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</si>
  <si>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</si>
  <si>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</si>
  <si>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</si>
  <si>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COMP-355707 - Transporte e instalação de Grade mecanizada e automatizada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</si>
  <si>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</si>
  <si>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</si>
  <si>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</si>
  <si>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</si>
  <si>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</si>
  <si>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</si>
  <si>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00000242</t>
    </r>
  </si>
  <si>
    <r>
      <rPr>
        <sz val="7"/>
        <rFont val="Calibri"/>
      </rPr>
      <t>AJUDANTE ESPECIALIZADO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</si>
  <si>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</si>
  <si>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</si>
  <si>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00002439</t>
    </r>
  </si>
  <si>
    <r>
      <rPr>
        <sz val="7"/>
        <rFont val="Calibri"/>
      </rPr>
      <t>ELETRICISTA DE MANUTENCAO INDUSTRIAL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</si>
  <si>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</si>
  <si>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</si>
  <si>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00034783</t>
    </r>
  </si>
  <si>
    <r>
      <rPr>
        <sz val="7"/>
        <rFont val="Calibri"/>
      </rPr>
      <t>ENGENHEIRO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</si>
  <si>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</si>
  <si>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</si>
  <si>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00002437</t>
    </r>
  </si>
  <si>
    <r>
      <rPr>
        <sz val="7"/>
        <rFont val="Calibri"/>
      </rPr>
      <t>MONTADOR DE MAQUINAS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</si>
  <si>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</si>
  <si>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</si>
  <si>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00004750</t>
    </r>
  </si>
  <si>
    <r>
      <rPr>
        <sz val="7"/>
        <rFont val="Calibri"/>
      </rPr>
      <t>PEDREIRO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</si>
  <si>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</si>
  <si>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</si>
  <si>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00006111</t>
    </r>
  </si>
  <si>
    <r>
      <rPr>
        <sz val="7"/>
        <rFont val="Calibri"/>
      </rPr>
      <t>SERVENTE DE OBRAS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</si>
  <si>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</si>
  <si>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</si>
  <si>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</si>
  <si>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</si>
  <si>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</si>
  <si>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</si>
  <si>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</si>
  <si>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</si>
  <si>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</si>
  <si>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5928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</si>
  <si>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</si>
  <si>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</si>
  <si>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</si>
  <si>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b/>
        <sz val="6"/>
        <rFont val="Calibri"/>
      </rPr>
      <t>TOTAL SERVICO:</t>
    </r>
  </si>
  <si>
    <r>
      <rPr>
        <b/>
        <sz val="6"/>
        <rFont val="Calibri"/>
      </rPr>
      <t>TRANSPORTE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</si>
  <si>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</si>
  <si>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</si>
  <si>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</si>
  <si>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</si>
  <si>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</si>
  <si>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5914640</t>
    </r>
  </si>
  <si>
    <r>
      <rPr>
        <sz val="7"/>
        <rFont val="Calibri"/>
      </rPr>
      <t>Transporte com cavalo mecânico de 30 t - rodovia pavimentada</t>
    </r>
  </si>
  <si>
    <r>
      <rPr>
        <sz val="7"/>
        <rFont val="Calibri"/>
      </rPr>
      <t>SICRO NOVO</t>
    </r>
  </si>
  <si>
    <r>
      <rPr>
        <sz val="7"/>
        <rFont val="Calibri"/>
      </rPr>
      <t>tkm</t>
    </r>
  </si>
  <si>
    <r>
      <rPr>
        <b/>
        <sz val="6"/>
        <rFont val="Calibri"/>
      </rPr>
      <t>TOTAL TRANSPORTE: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</si>
  <si>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</si>
  <si>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</si>
  <si>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</si>
  <si>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CP-2082-06.001.0318-0 - Fornecimento e Montagem de Haste de prolongamento com extremidades rosqueadas, diâmetro 1.1/6”, L=6000mm EM PEDESTAIS DE COMANDO OU MANOBRA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</si>
  <si>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</si>
  <si>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</si>
  <si>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</si>
  <si>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</si>
  <si>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</si>
  <si>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</si>
  <si>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00025957</t>
    </r>
  </si>
  <si>
    <r>
      <rPr>
        <sz val="7"/>
        <rFont val="Calibri"/>
      </rPr>
      <t>MONTADOR DE ESTRUTURAS METALICAS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</si>
  <si>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</si>
  <si>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</si>
  <si>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00004750</t>
    </r>
  </si>
  <si>
    <r>
      <rPr>
        <sz val="7"/>
        <rFont val="Calibri"/>
      </rPr>
      <t>PEDREIRO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</si>
  <si>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</si>
  <si>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</si>
  <si>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00006111</t>
    </r>
  </si>
  <si>
    <r>
      <rPr>
        <sz val="7"/>
        <rFont val="Calibri"/>
      </rPr>
      <t>SERVENTE DE OBRAS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</si>
  <si>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</si>
  <si>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</si>
  <si>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</si>
  <si>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</si>
  <si>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</si>
  <si>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</si>
  <si>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</si>
  <si>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</si>
  <si>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</si>
  <si>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CP-1593-I06474</t>
    </r>
  </si>
  <si>
    <r>
      <rPr>
        <sz val="7"/>
        <rFont val="Calibri"/>
      </rPr>
      <t>Haste de prolongamento com extremidades rosqueadas, diâmetro 1.1/6”, L=6000mm</t>
    </r>
  </si>
  <si>
    <r>
      <rPr>
        <sz val="7"/>
        <rFont val="Calibri"/>
      </rPr>
      <t>ORSE</t>
    </r>
  </si>
  <si>
    <r>
      <rPr>
        <sz val="7"/>
        <rFont val="Calibri"/>
      </rPr>
      <t>un</t>
    </r>
  </si>
  <si>
    <r>
      <rPr>
        <sz val="7"/>
        <rFont val="Calibri"/>
      </rPr>
      <t>00040703</t>
    </r>
  </si>
  <si>
    <r>
      <rPr>
        <sz val="7"/>
        <rFont val="Calibri"/>
      </rPr>
      <t>MARTELO DEMOLIDOR ELETRICO, COM POTENCIA DE 2.000 W, FREQUENCIA DE 1.000 IMPACTOS POR MINUTO, FORÇA DE IMPACTO ENTRE 60 E 65 J, PESO DE 30 KG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</si>
  <si>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</si>
  <si>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</si>
  <si>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</si>
  <si>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</si>
  <si>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</si>
  <si>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</si>
  <si>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COMP-293431 - Transporte e montagem de Equipamento de içamento: Monovia em perfil metálico com talha elétrica com trole elétrico, carga = 5.000 kg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</si>
  <si>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</si>
  <si>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</si>
  <si>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</si>
  <si>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</si>
  <si>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</si>
  <si>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</si>
  <si>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00025958</t>
    </r>
  </si>
  <si>
    <r>
      <rPr>
        <sz val="7"/>
        <rFont val="Calibri"/>
      </rPr>
      <t>AJUDANTE DE ESTRUTURAS METALICAS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</si>
  <si>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</si>
  <si>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</si>
  <si>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00025957</t>
    </r>
  </si>
  <si>
    <r>
      <rPr>
        <sz val="7"/>
        <rFont val="Calibri"/>
      </rPr>
      <t>MONTADOR DE ESTRUTURAS METALICAS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</si>
  <si>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</si>
  <si>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</si>
  <si>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</si>
  <si>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</si>
  <si>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</si>
  <si>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</si>
  <si>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</si>
  <si>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</si>
  <si>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</si>
  <si>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5928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</si>
  <si>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</si>
  <si>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</si>
  <si>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</si>
  <si>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b/>
        <sz val="6"/>
        <rFont val="Calibri"/>
      </rPr>
      <t>TOTAL SERVICO:</t>
    </r>
  </si>
  <si>
    <r>
      <rPr>
        <b/>
        <sz val="6"/>
        <rFont val="Calibri"/>
      </rPr>
      <t>TRANSPORTE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</si>
  <si>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</si>
  <si>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</si>
  <si>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</si>
  <si>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</si>
  <si>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</si>
  <si>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5914640</t>
    </r>
  </si>
  <si>
    <r>
      <rPr>
        <sz val="7"/>
        <rFont val="Calibri"/>
      </rPr>
      <t>Transporte com cavalo mecânico de 30 t - rodovia pavimentada</t>
    </r>
  </si>
  <si>
    <r>
      <rPr>
        <sz val="7"/>
        <rFont val="Calibri"/>
      </rPr>
      <t>SICRO NOVO</t>
    </r>
  </si>
  <si>
    <r>
      <rPr>
        <sz val="7"/>
        <rFont val="Calibri"/>
      </rPr>
      <t>tkm</t>
    </r>
  </si>
  <si>
    <r>
      <rPr>
        <b/>
        <sz val="6"/>
        <rFont val="Calibri"/>
      </rPr>
      <t>TOTAL TRANSPORTE: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</si>
  <si>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</si>
  <si>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</si>
  <si>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</si>
  <si>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 xml:space="preserve"> CP-1538-83726 - ASSENTAMENTO DE PECAS, CONEXOES, APARELHOS E ACESSORIOS DE FERRO FUNDIDO DUCTIL, JUNTA ELASTICA, MECANICA OU FLANGEADA, COM DIAMETROS DE 1200 MM. (M)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</si>
  <si>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</si>
  <si>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</si>
  <si>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</si>
  <si>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</si>
  <si>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</si>
  <si>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</si>
  <si>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5930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</si>
  <si>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CHI DIURNO. AF_06/2014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</si>
  <si>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</si>
  <si>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</si>
  <si>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sz val="7"/>
        <rFont val="Calibri"/>
      </rPr>
      <t>5928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</si>
  <si>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</si>
  <si>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</si>
  <si>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</si>
  <si>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88277</t>
    </r>
  </si>
  <si>
    <r>
      <rPr>
        <sz val="7"/>
        <rFont val="Calibri"/>
      </rPr>
      <t>MONTADOR (TUBO AÇO/EQUIPAMENTOS)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</si>
  <si>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</si>
  <si>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</si>
  <si>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</si>
  <si>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</si>
  <si>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</si>
  <si>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</si>
  <si>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</si>
  <si>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</si>
  <si>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</si>
  <si>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</si>
  <si>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CP-8667-INS-422209 - TUBO 1200 COM FLANGES L=800. K7 PN 10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</si>
  <si>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</si>
  <si>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</si>
  <si>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</si>
  <si>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COMP-056954 - Tubo 1200 Flange e Ponta JTE K – 7, PN 10, comprimento de 900 mm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</si>
  <si>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</si>
  <si>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</si>
  <si>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</si>
  <si>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COMP-834095 - Tubo 1200 Flange e Ponta JTE K – 7, PN 10, comprimento de 2700 mm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</si>
  <si>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</si>
  <si>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</si>
  <si>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</si>
  <si>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COMP-334957 - Tubo Cilíndrico 1200 JTE K – 9, PN 10, comprimento de 1100 mm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</si>
  <si>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</si>
  <si>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</si>
  <si>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</si>
  <si>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CP-5980-COMP-456702 - TUBO CILÍNDRICO 1200 PARA JUNTA TRAVADA EXTERNA-JTE L = 4400mm K9 PN 10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</si>
  <si>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</si>
  <si>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</si>
  <si>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</si>
  <si>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COMP-853491 - Tubo Cilíndrico 1200 JTE K – 9, PN 10, comprimento de 5200 mm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</si>
  <si>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</si>
  <si>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</si>
  <si>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</si>
  <si>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CP-5654-944683 - TUBO CILÍNDRICO 1200 PARA JUNTA TRAVADA EXTERNA-JTE L = 5800mm K9 PN 10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</si>
  <si>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</si>
  <si>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</si>
  <si>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</si>
  <si>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COMP-019624 - Tubo Ponta e Bolsa K – 9, PN 10, comprimento de 7000 mm, DN 1200 classe K7, conforme norma NBR 7675
 (M)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</si>
  <si>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</si>
  <si>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</si>
  <si>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</si>
  <si>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INS-350952 - CURVA 22°30’ COM FLANGES – K7 DN 1200 K9 PN 10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</si>
  <si>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</si>
  <si>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</si>
  <si>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</si>
  <si>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CP-2046-COMP-416168 - CURVA 45° COM BOLSAS E JTE 1200 - K7 PN 10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</si>
  <si>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</si>
  <si>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</si>
  <si>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</si>
  <si>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CP-9638-I4009 - JUNTA DE DESMONTAGEM TRAVADA AXIALMENTE PN10 DN 1200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</si>
  <si>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</si>
  <si>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</si>
  <si>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</si>
  <si>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CP-5234 - Junta para flange na classe K7, PN 10, NBR 7675 DN1200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</si>
  <si>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</si>
  <si>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</si>
  <si>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</si>
  <si>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CP-1944-CP-7939-I4250 - PARAFUSO C/ PORCAS PARA FLANGES K7 NBR 7675 (36 X 160) MM (D X L) DN 1200 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</si>
  <si>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</si>
  <si>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</si>
  <si>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</si>
  <si>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COMP-651284 - Serviços de operação assistida, incluíndo comissionamento e testes de equipamentos, simulação de operações, treinamentos e todas as atividades necessárias para garantir a funcionalidade esperada da estação de bombeamento. (MÊS)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</si>
  <si>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</si>
  <si>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(28.05%):</t>
    </r>
  </si>
  <si>
    <r>
      <rPr>
        <b/>
        <sz val="7"/>
        <rFont val="Arial"/>
      </rPr>
      <t>VALOR COM BDI:</t>
    </r>
  </si>
  <si>
    <r>
      <rPr>
        <b/>
        <sz val="10"/>
        <color theme="1"/>
        <rFont val="Calibri"/>
      </rPr>
      <t>Cliente:</t>
    </r>
    <r>
      <rPr>
        <sz val="10"/>
        <color theme="1"/>
        <rFont val="Calibri"/>
      </rPr>
      <t xml:space="preserve"> Secretaria de Estado de Saneamento, Habitação e Desenvolvimento Urbano – SEDURB</t>
    </r>
  </si>
  <si>
    <r>
      <t xml:space="preserve">BDI sobre o </t>
    </r>
    <r>
      <rPr>
        <b/>
        <u/>
        <sz val="10"/>
        <rFont val="Times New Roman"/>
      </rPr>
      <t>Custo Total Direto da Obra</t>
    </r>
    <r>
      <rPr>
        <b/>
        <sz val="10"/>
        <rFont val="Times New Roman"/>
      </rPr>
      <t xml:space="preserve"> ............................................................................................</t>
    </r>
  </si>
  <si>
    <r>
      <t xml:space="preserve">BDI sobre o </t>
    </r>
    <r>
      <rPr>
        <b/>
        <u/>
        <sz val="10"/>
        <rFont val="Times New Roman"/>
      </rPr>
      <t>Custo Total Direto da Obra</t>
    </r>
    <r>
      <rPr>
        <b/>
        <sz val="10"/>
        <rFont val="Times New Roman"/>
      </rPr>
      <t xml:space="preserve"> ............................................................................................</t>
    </r>
  </si>
  <si>
    <r>
      <rPr>
        <b/>
        <sz val="7"/>
        <rFont val="Arial"/>
      </rPr>
      <t>ITEM</t>
    </r>
  </si>
  <si>
    <r>
      <rPr>
        <b/>
        <sz val="7"/>
        <rFont val="Arial"/>
      </rPr>
      <t>CÓDIGO</t>
    </r>
  </si>
  <si>
    <r>
      <rPr>
        <b/>
        <sz val="7"/>
        <rFont val="Arial"/>
      </rPr>
      <t>REF.</t>
    </r>
  </si>
  <si>
    <r>
      <rPr>
        <b/>
        <sz val="7"/>
        <rFont val="Arial"/>
      </rPr>
      <t>DESCRIÇÃO</t>
    </r>
  </si>
  <si>
    <r>
      <rPr>
        <b/>
        <sz val="7"/>
        <rFont val="Arial"/>
      </rPr>
      <t>UNID.</t>
    </r>
  </si>
  <si>
    <r>
      <rPr>
        <b/>
        <sz val="7"/>
        <rFont val="Arial"/>
      </rPr>
      <t>QUANT.</t>
    </r>
  </si>
  <si>
    <r>
      <rPr>
        <b/>
        <sz val="7"/>
        <rFont val="Arial"/>
      </rPr>
      <t>CUSTO UNITÁRIO</t>
    </r>
  </si>
  <si>
    <r>
      <rPr>
        <b/>
        <sz val="7"/>
        <rFont val="Arial"/>
      </rPr>
      <t>BDI (%)</t>
    </r>
  </si>
  <si>
    <r>
      <rPr>
        <b/>
        <sz val="7"/>
        <rFont val="Arial"/>
      </rPr>
      <t>PREÇO UNITÁRIO</t>
    </r>
  </si>
  <si>
    <r>
      <rPr>
        <b/>
        <sz val="7"/>
        <rFont val="Arial"/>
      </rPr>
      <t>PREÇO DO SERVIÇO</t>
    </r>
  </si>
  <si>
    <r>
      <rPr>
        <b/>
        <sz val="7"/>
        <rFont val="Arial"/>
      </rPr>
      <t>1</t>
    </r>
  </si>
  <si>
    <r>
      <rPr>
        <b/>
        <sz val="7"/>
        <rFont val="Arial"/>
      </rPr>
      <t>OBRA</t>
    </r>
  </si>
  <si>
    <r>
      <rPr>
        <b/>
        <sz val="7"/>
        <rFont val="Arial"/>
      </rPr>
      <t>1.1</t>
    </r>
  </si>
  <si>
    <r>
      <rPr>
        <b/>
        <sz val="7"/>
        <rFont val="Arial"/>
      </rPr>
      <t>Administração e canteiro</t>
    </r>
  </si>
  <si>
    <r>
      <rPr>
        <b/>
        <sz val="7"/>
        <rFont val="Arial"/>
      </rPr>
      <t>1.1.1</t>
    </r>
  </si>
  <si>
    <r>
      <rPr>
        <b/>
        <sz val="7"/>
        <rFont val="Arial"/>
      </rPr>
      <t>Implantação do Canteiro de Obras</t>
    </r>
  </si>
  <si>
    <r>
      <rPr>
        <sz val="7"/>
        <rFont val="Arial"/>
      </rPr>
      <t>1.1.1.1</t>
    </r>
  </si>
  <si>
    <r>
      <rPr>
        <sz val="7"/>
        <rFont val="Arial"/>
      </rPr>
      <t>S020712</t>
    </r>
  </si>
  <si>
    <r>
      <rPr>
        <sz val="7"/>
        <rFont val="Arial"/>
      </rPr>
      <t>IOPES</t>
    </r>
  </si>
  <si>
    <r>
      <rPr>
        <sz val="7"/>
        <rFont val="Arial"/>
      </rPr>
      <t>Rede de água com padrão de entrada d'água diâm. 3/4", conf. espec. CESAN, incl. tubos e conexões para alimentação, distribuição, extravasor e limpeza, cons. o padrão a 25m, conf. projeto (1 utilização)</t>
    </r>
  </si>
  <si>
    <r>
      <rPr>
        <sz val="7"/>
        <rFont val="Arial"/>
      </rPr>
      <t>m</t>
    </r>
  </si>
  <si>
    <r>
      <rPr>
        <sz val="7"/>
        <rFont val="Arial"/>
      </rPr>
      <t>1.1.1.2</t>
    </r>
  </si>
  <si>
    <r>
      <rPr>
        <sz val="7"/>
        <rFont val="Arial"/>
      </rPr>
      <t>S020714</t>
    </r>
  </si>
  <si>
    <r>
      <rPr>
        <sz val="7"/>
        <rFont val="Arial"/>
      </rPr>
      <t>IOPES</t>
    </r>
  </si>
  <si>
    <r>
      <rPr>
        <sz val="7"/>
        <rFont val="Arial"/>
      </rPr>
      <t>Rede de esgoto, contendo fossa e filtro, inclusive tubos e conexões de ligação entre caixas, considerando distância de 25m, conforme projeto (1 utilização)</t>
    </r>
  </si>
  <si>
    <r>
      <rPr>
        <sz val="7"/>
        <rFont val="Arial"/>
      </rPr>
      <t>m</t>
    </r>
  </si>
  <si>
    <r>
      <rPr>
        <sz val="7"/>
        <rFont val="Arial"/>
      </rPr>
      <t>1.1.1.3</t>
    </r>
  </si>
  <si>
    <r>
      <rPr>
        <sz val="7"/>
        <rFont val="Arial"/>
      </rPr>
      <t>S020713</t>
    </r>
  </si>
  <si>
    <r>
      <rPr>
        <sz val="7"/>
        <rFont val="Arial"/>
      </rPr>
      <t>IOPES</t>
    </r>
  </si>
  <si>
    <r>
      <rPr>
        <sz val="7"/>
        <rFont val="Arial"/>
      </rPr>
      <t>Rede de luz, incl. padrão entrada de energia trifás., cabo de ligação até barracões, quadro de distrib., disj. e chave de força (quando necessário), cons. 20m entre padrão entrada e QDG, conf. projeto (1 utilização)</t>
    </r>
  </si>
  <si>
    <r>
      <rPr>
        <sz val="7"/>
        <rFont val="Arial"/>
      </rPr>
      <t>m</t>
    </r>
  </si>
  <si>
    <r>
      <rPr>
        <sz val="7"/>
        <rFont val="Arial"/>
      </rPr>
      <t>1.1.1.4</t>
    </r>
  </si>
  <si>
    <r>
      <rPr>
        <sz val="7"/>
        <rFont val="Arial"/>
      </rPr>
      <t>S020711</t>
    </r>
  </si>
  <si>
    <r>
      <rPr>
        <sz val="7"/>
        <rFont val="Arial"/>
      </rPr>
      <t>IOPES</t>
    </r>
  </si>
  <si>
    <r>
      <rPr>
        <sz val="7"/>
        <rFont val="Arial"/>
      </rPr>
      <t>Reservatório de poliestileno de 1000 L, incl. suporte em madeira de 7x12cm e 8x7cm, elevado de 4m, conf. projeto (1 utilização)</t>
    </r>
  </si>
  <si>
    <r>
      <rPr>
        <sz val="7"/>
        <rFont val="Arial"/>
      </rPr>
      <t>und</t>
    </r>
  </si>
  <si>
    <r>
      <rPr>
        <sz val="7"/>
        <rFont val="Arial"/>
      </rPr>
      <t>1.1.1.5</t>
    </r>
  </si>
  <si>
    <r>
      <rPr>
        <sz val="7"/>
        <rFont val="Arial"/>
      </rPr>
      <t>S020350</t>
    </r>
  </si>
  <si>
    <r>
      <rPr>
        <sz val="7"/>
        <rFont val="Arial"/>
      </rPr>
      <t>IOPES</t>
    </r>
  </si>
  <si>
    <r>
      <rPr>
        <sz val="7"/>
        <rFont val="Arial"/>
      </rPr>
      <t>Tapume Telha Metálica Ondulada 0,50mm Branca h=2,20m, incl. montagem estr. mad. 8"x8", c/adesivo "SEDURB" 60x60cm a cada 10m, incl. faixas pint. esmalte sint. cores azul c/ h=30cm e rosa c/ h=10cm (Reaproveitamento 2x)</t>
    </r>
  </si>
  <si>
    <r>
      <rPr>
        <sz val="7"/>
        <rFont val="Arial"/>
      </rPr>
      <t>m</t>
    </r>
  </si>
  <si>
    <r>
      <rPr>
        <sz val="7"/>
        <rFont val="Arial"/>
      </rPr>
      <t>1.1.1.6</t>
    </r>
  </si>
  <si>
    <r>
      <rPr>
        <sz val="7"/>
        <rFont val="Arial"/>
      </rPr>
      <t>S020305</t>
    </r>
  </si>
  <si>
    <r>
      <rPr>
        <sz val="7"/>
        <rFont val="Arial"/>
      </rPr>
      <t>IOPES</t>
    </r>
  </si>
  <si>
    <r>
      <rPr>
        <sz val="7"/>
        <rFont val="Arial"/>
      </rPr>
      <t>Placa de obra nas dimensões de 2.0 x 4.0 m, padrão IOPES</t>
    </r>
  </si>
  <si>
    <r>
      <rPr>
        <sz val="7"/>
        <rFont val="Arial"/>
      </rPr>
      <t>m2</t>
    </r>
  </si>
  <si>
    <r>
      <rPr>
        <sz val="7"/>
        <rFont val="Arial"/>
      </rPr>
      <t>1.1.1.7</t>
    </r>
  </si>
  <si>
    <r>
      <rPr>
        <sz val="7"/>
        <rFont val="Arial"/>
      </rPr>
      <t>S200576</t>
    </r>
  </si>
  <si>
    <r>
      <rPr>
        <sz val="7"/>
        <rFont val="Arial"/>
      </rPr>
      <t>IOPES</t>
    </r>
  </si>
  <si>
    <r>
      <rPr>
        <sz val="7"/>
        <rFont val="Arial"/>
      </rPr>
      <t>Placa para inauguração de obra em alumínio polido e=4mm, dimensões 40 x 50 cm, gravação em baixo relevo, inclusive pintura e fixação</t>
    </r>
  </si>
  <si>
    <r>
      <rPr>
        <sz val="7"/>
        <rFont val="Arial"/>
      </rPr>
      <t>und</t>
    </r>
  </si>
  <si>
    <r>
      <rPr>
        <b/>
        <sz val="7"/>
        <rFont val="Arial"/>
      </rPr>
      <t>1.1.2</t>
    </r>
  </si>
  <si>
    <r>
      <rPr>
        <b/>
        <sz val="7"/>
        <rFont val="Arial"/>
      </rPr>
      <t>Canteiro de Obras</t>
    </r>
  </si>
  <si>
    <r>
      <rPr>
        <sz val="7"/>
        <rFont val="Arial"/>
      </rPr>
      <t>1.1.2.1</t>
    </r>
  </si>
  <si>
    <r>
      <rPr>
        <sz val="7"/>
        <rFont val="Arial"/>
      </rPr>
      <t>S020344</t>
    </r>
  </si>
  <si>
    <r>
      <rPr>
        <sz val="7"/>
        <rFont val="Arial"/>
      </rPr>
      <t>IOPES</t>
    </r>
  </si>
  <si>
    <r>
      <rPr>
        <sz val="7"/>
        <rFont val="Arial"/>
      </rPr>
      <t>Mobilização e desmobilização de conteiner locado para barracão de obra</t>
    </r>
  </si>
  <si>
    <r>
      <rPr>
        <sz val="7"/>
        <rFont val="Arial"/>
      </rPr>
      <t>und</t>
    </r>
  </si>
  <si>
    <r>
      <rPr>
        <sz val="7"/>
        <rFont val="Arial"/>
      </rPr>
      <t>1.1.2.2</t>
    </r>
  </si>
  <si>
    <r>
      <rPr>
        <sz val="7"/>
        <rFont val="Arial"/>
      </rPr>
      <t>S020353</t>
    </r>
  </si>
  <si>
    <r>
      <rPr>
        <sz val="7"/>
        <rFont val="Arial"/>
      </rPr>
      <t>IOPES</t>
    </r>
  </si>
  <si>
    <r>
      <rPr>
        <sz val="7"/>
        <rFont val="Arial"/>
      </rPr>
      <t>Aluguel mensal container para refeitorio, incl. porta, 2 janelas, abert p/ ar cond., 2 pt iluminação, 2 tomadas elét. e 1 tomada telef. Isolamento térmico (paredes e teto), piso em comp. Naval pintado, cert. NR18, incl. laudo descontaminação.</t>
    </r>
  </si>
  <si>
    <r>
      <rPr>
        <sz val="7"/>
        <rFont val="Arial"/>
      </rPr>
      <t>ms</t>
    </r>
  </si>
  <si>
    <r>
      <rPr>
        <sz val="7"/>
        <rFont val="Arial"/>
      </rPr>
      <t>1.1.2.3</t>
    </r>
  </si>
  <si>
    <r>
      <rPr>
        <sz val="7"/>
        <rFont val="Arial"/>
      </rPr>
      <t>S020355</t>
    </r>
  </si>
  <si>
    <r>
      <rPr>
        <sz val="7"/>
        <rFont val="Arial"/>
      </rPr>
      <t>IOPES</t>
    </r>
  </si>
  <si>
    <r>
      <rPr>
        <sz val="7"/>
        <rFont val="Arial"/>
      </rPr>
      <t>Aluguel mensal container sanitário, incl porta, básc, 2 ptos luz, 1 pto aterram., 3vasos, 3lavatórios, calha mictório, 6 chuveiros (1 eletrico), torn.,registros, piso comp. Naval pintado, cert NR18 e laudo descontaminação</t>
    </r>
  </si>
  <si>
    <r>
      <rPr>
        <sz val="7"/>
        <rFont val="Arial"/>
      </rPr>
      <t>ms</t>
    </r>
  </si>
  <si>
    <r>
      <rPr>
        <sz val="7"/>
        <rFont val="Arial"/>
      </rPr>
      <t>1.1.2.4</t>
    </r>
  </si>
  <si>
    <r>
      <rPr>
        <sz val="7"/>
        <rFont val="Arial"/>
      </rPr>
      <t>S020352</t>
    </r>
  </si>
  <si>
    <r>
      <rPr>
        <sz val="7"/>
        <rFont val="Arial"/>
      </rPr>
      <t>IOPES</t>
    </r>
  </si>
  <si>
    <r>
      <rPr>
        <sz val="7"/>
        <rFont val="Arial"/>
      </rPr>
      <t>Aluguel mensal container para escritório, dim. 6.00x2.40m, c/ banheiro (vaso+lavat+chuveiro e básc), incl. porta, 2 janelas, abert p/ ar cond., 2 pt iluminação, 2 tom. elét. e 1 tom.telef. Isolam.térmico(teto e paredes), piso em comp. Naval, cert. NR18, incl. laudo descontaminação.</t>
    </r>
  </si>
  <si>
    <r>
      <rPr>
        <sz val="7"/>
        <rFont val="Arial"/>
      </rPr>
      <t>ms</t>
    </r>
  </si>
  <si>
    <r>
      <rPr>
        <sz val="7"/>
        <rFont val="Arial"/>
      </rPr>
      <t>1.1.2.5</t>
    </r>
  </si>
  <si>
    <r>
      <rPr>
        <sz val="7"/>
        <rFont val="Arial"/>
      </rPr>
      <t>S020356</t>
    </r>
  </si>
  <si>
    <r>
      <rPr>
        <sz val="7"/>
        <rFont val="Arial"/>
      </rPr>
      <t>IOPES</t>
    </r>
  </si>
  <si>
    <r>
      <rPr>
        <sz val="7"/>
        <rFont val="Arial"/>
      </rPr>
      <t>Aluguel mensal container para almoxarifado, incl. porta, 2 janelas, 1 pt iluminação, Isolamento térmico (teto), piso em comp. Naval pintado, cert. NR18, incl. laudo descontaminação.</t>
    </r>
  </si>
  <si>
    <r>
      <rPr>
        <sz val="7"/>
        <rFont val="Arial"/>
      </rPr>
      <t>ms</t>
    </r>
  </si>
  <si>
    <r>
      <rPr>
        <sz val="7"/>
        <rFont val="Arial"/>
      </rPr>
      <t>1.1.2.6</t>
    </r>
  </si>
  <si>
    <r>
      <rPr>
        <sz val="7"/>
        <rFont val="Arial"/>
      </rPr>
      <t>S030304</t>
    </r>
  </si>
  <si>
    <r>
      <rPr>
        <sz val="7"/>
        <rFont val="Arial"/>
      </rPr>
      <t>IOPES</t>
    </r>
  </si>
  <si>
    <r>
      <rPr>
        <sz val="7"/>
        <rFont val="Arial"/>
      </rPr>
      <t>Índice de preço para remoção de entulho decorrente da execução de obras - BDI = 14,02</t>
    </r>
  </si>
  <si>
    <r>
      <rPr>
        <sz val="7"/>
        <rFont val="Arial"/>
      </rPr>
      <t>m3</t>
    </r>
  </si>
  <si>
    <r>
      <rPr>
        <sz val="7"/>
        <rFont val="Arial"/>
      </rPr>
      <t>1.1.2.7</t>
    </r>
  </si>
  <si>
    <r>
      <rPr>
        <sz val="7"/>
        <rFont val="Arial"/>
      </rPr>
      <t>S020354</t>
    </r>
  </si>
  <si>
    <r>
      <rPr>
        <sz val="7"/>
        <rFont val="Arial"/>
      </rPr>
      <t>IOPES</t>
    </r>
  </si>
  <si>
    <r>
      <rPr>
        <sz val="7"/>
        <rFont val="Arial"/>
      </rPr>
      <t>Aluguel mensal container para vestiário, incl. porta, venezianas de circulação, 1 pt iluminação, Isolamento térmico (teto), piso em comp. Naval pintado, cert. NR18, incl. laudo descontaminação.</t>
    </r>
  </si>
  <si>
    <r>
      <rPr>
        <sz val="7"/>
        <rFont val="Arial"/>
      </rPr>
      <t>ms</t>
    </r>
  </si>
  <si>
    <r>
      <rPr>
        <b/>
        <sz val="7"/>
        <rFont val="Arial"/>
      </rPr>
      <t>1.2</t>
    </r>
  </si>
  <si>
    <r>
      <rPr>
        <b/>
        <sz val="7"/>
        <rFont val="Arial"/>
      </rPr>
      <t>SERVIÇOS DIVERSOS</t>
    </r>
  </si>
  <si>
    <r>
      <rPr>
        <b/>
        <sz val="7"/>
        <rFont val="Arial"/>
      </rPr>
      <t>1.2.1</t>
    </r>
  </si>
  <si>
    <r>
      <rPr>
        <b/>
        <sz val="7"/>
        <rFont val="Arial"/>
      </rPr>
      <t xml:space="preserve">ELEVATÓRIA DE EMERGÊNCIA </t>
    </r>
  </si>
  <si>
    <r>
      <rPr>
        <sz val="7"/>
        <rFont val="Arial"/>
      </rPr>
      <t>1.2.1.1</t>
    </r>
  </si>
  <si>
    <r>
      <rPr>
        <sz val="7"/>
        <rFont val="Arial"/>
      </rPr>
      <t>7042</t>
    </r>
  </si>
  <si>
    <r>
      <rPr>
        <sz val="7"/>
        <rFont val="Arial"/>
      </rPr>
      <t>SINAPI</t>
    </r>
  </si>
  <si>
    <r>
      <rPr>
        <sz val="7"/>
        <rFont val="Arial"/>
      </rPr>
      <t>MOTOBOMBA TRASH (PARA ÁGUA SUJA) AUTO ESCORVANTE, MOTOR GASOLINA DE 6,41 HP, DIÂMETROS DE SUCÇÃO X RECALQUE: 3" X 3", HM/Q = 10 MCA / 60 M3/H A 23 MCA / 0 M3/H - CHP DIURNO. AF_10/2014 (CONSIDERADO 4 BOMBAS TRABALHANDO ATÉ 7 DIAS NO PERÍODO DA OBRA)</t>
    </r>
  </si>
  <si>
    <r>
      <rPr>
        <sz val="7"/>
        <rFont val="Arial"/>
      </rPr>
      <t>CHP</t>
    </r>
  </si>
  <si>
    <r>
      <rPr>
        <sz val="7"/>
        <rFont val="Arial"/>
      </rPr>
      <t>1.2.1.2</t>
    </r>
  </si>
  <si>
    <r>
      <rPr>
        <sz val="7"/>
        <rFont val="Arial"/>
      </rPr>
      <t>7043</t>
    </r>
  </si>
  <si>
    <r>
      <rPr>
        <sz val="7"/>
        <rFont val="Arial"/>
      </rPr>
      <t>SINAPI</t>
    </r>
  </si>
  <si>
    <r>
      <rPr>
        <sz val="7"/>
        <rFont val="Arial"/>
      </rPr>
      <t>MOTOBOMBA TRASH (PARA ÁGUA SUJA) AUTO ESCORVANTE, MOTOR GASOLINA DE 6,41 HP, DIÂMETROS DE SUCÇÃO X RECALQUE: 3" X 3", HM/Q = 10 MCA / 60 M3/H A 23 MCA / 0 M3/H - CHI DIURNO. AF_10/2014 (CONSIDERANDO 4 BOMBAS A DISPOSIÇÃO DURANTE 9 MESES)</t>
    </r>
  </si>
  <si>
    <r>
      <rPr>
        <sz val="7"/>
        <rFont val="Arial"/>
      </rPr>
      <t>CHI</t>
    </r>
  </si>
  <si>
    <r>
      <rPr>
        <b/>
        <sz val="7"/>
        <rFont val="Arial"/>
      </rPr>
      <t>1.2.2</t>
    </r>
  </si>
  <si>
    <r>
      <rPr>
        <b/>
        <sz val="7"/>
        <rFont val="Arial"/>
      </rPr>
      <t>RETIRADA DE INTERFERÊNCIAS</t>
    </r>
  </si>
  <si>
    <r>
      <rPr>
        <sz val="7"/>
        <rFont val="Arial"/>
      </rPr>
      <t>1.2.2.1</t>
    </r>
  </si>
  <si>
    <r>
      <rPr>
        <sz val="7"/>
        <rFont val="Arial"/>
      </rPr>
      <t>CP-1100-022028</t>
    </r>
  </si>
  <si>
    <r>
      <rPr>
        <sz val="7"/>
        <rFont val="Arial"/>
      </rPr>
      <t>PRÓPRIA</t>
    </r>
  </si>
  <si>
    <r>
      <rPr>
        <sz val="7"/>
        <rFont val="Arial"/>
      </rPr>
      <t>REMOÇÃO DE POSTE</t>
    </r>
  </si>
  <si>
    <r>
      <rPr>
        <sz val="7"/>
        <rFont val="Arial"/>
      </rPr>
      <t>UN</t>
    </r>
  </si>
  <si>
    <r>
      <rPr>
        <sz val="7"/>
        <rFont val="Arial"/>
      </rPr>
      <t>1.2.2.2</t>
    </r>
  </si>
  <si>
    <r>
      <rPr>
        <sz val="7"/>
        <rFont val="Arial"/>
      </rPr>
      <t>100606</t>
    </r>
  </si>
  <si>
    <r>
      <rPr>
        <sz val="7"/>
        <rFont val="Arial"/>
      </rPr>
      <t>SINAPI</t>
    </r>
  </si>
  <si>
    <r>
      <rPr>
        <sz val="7"/>
        <rFont val="Arial"/>
      </rPr>
      <t xml:space="preserve">ASSENTAMENTO DE POSTE DE CONCRETO </t>
    </r>
  </si>
  <si>
    <r>
      <rPr>
        <sz val="7"/>
        <rFont val="Arial"/>
      </rPr>
      <t>UN</t>
    </r>
  </si>
  <si>
    <r>
      <rPr>
        <sz val="7"/>
        <rFont val="Arial"/>
      </rPr>
      <t>1.2.2.3</t>
    </r>
  </si>
  <si>
    <r>
      <rPr>
        <sz val="7"/>
        <rFont val="Arial"/>
      </rPr>
      <t>97145</t>
    </r>
  </si>
  <si>
    <r>
      <rPr>
        <sz val="7"/>
        <rFont val="Arial"/>
      </rPr>
      <t>SINAPI</t>
    </r>
  </si>
  <si>
    <r>
      <rPr>
        <sz val="7"/>
        <rFont val="Arial"/>
      </rPr>
      <t xml:space="preserve">RETIRADA E ASSENTAMENTO DE TUBO DE FERRO FUNDIDO PARA REDE DE ÁGUA, DN 250 MM, JUNTA ELÁSTICA, </t>
    </r>
  </si>
  <si>
    <r>
      <rPr>
        <sz val="7"/>
        <rFont val="Arial"/>
      </rPr>
      <t>M</t>
    </r>
  </si>
  <si>
    <r>
      <rPr>
        <sz val="7"/>
        <rFont val="Arial"/>
      </rPr>
      <t>1.2.2.4</t>
    </r>
  </si>
  <si>
    <r>
      <rPr>
        <sz val="7"/>
        <rFont val="Arial"/>
      </rPr>
      <t>CP-3951-S05421</t>
    </r>
  </si>
  <si>
    <r>
      <rPr>
        <sz val="7"/>
        <rFont val="Arial"/>
      </rPr>
      <t>PRÓPRIA</t>
    </r>
  </si>
  <si>
    <r>
      <rPr>
        <sz val="7"/>
        <rFont val="Arial"/>
      </rPr>
      <t>Fornecimento de tubo de ferro fundido, junta elástica, ponta / bolsa, classe k 7, diam. = 250mm, inclusive conexões</t>
    </r>
  </si>
  <si>
    <r>
      <rPr>
        <sz val="7"/>
        <rFont val="Arial"/>
      </rPr>
      <t>m</t>
    </r>
  </si>
  <si>
    <r>
      <rPr>
        <sz val="7"/>
        <rFont val="Arial"/>
      </rPr>
      <t>1.2.2.5</t>
    </r>
  </si>
  <si>
    <r>
      <rPr>
        <sz val="7"/>
        <rFont val="Arial"/>
      </rPr>
      <t>97123</t>
    </r>
  </si>
  <si>
    <r>
      <rPr>
        <sz val="7"/>
        <rFont val="Arial"/>
      </rPr>
      <t>SINAPI</t>
    </r>
  </si>
  <si>
    <r>
      <rPr>
        <sz val="7"/>
        <rFont val="Arial"/>
      </rPr>
      <t xml:space="preserve">RETIRADA E ASSENTAMENTO DE TUBO DE PVC PBA PARA REDE DE ÁGUA, DN 100 MM, </t>
    </r>
  </si>
  <si>
    <r>
      <rPr>
        <sz val="7"/>
        <rFont val="Arial"/>
      </rPr>
      <t>M</t>
    </r>
  </si>
  <si>
    <r>
      <rPr>
        <sz val="7"/>
        <rFont val="Arial"/>
      </rPr>
      <t>1.2.2.6</t>
    </r>
  </si>
  <si>
    <r>
      <rPr>
        <sz val="7"/>
        <rFont val="Arial"/>
      </rPr>
      <t>89578</t>
    </r>
  </si>
  <si>
    <r>
      <rPr>
        <sz val="7"/>
        <rFont val="Arial"/>
      </rPr>
      <t>SINAPI</t>
    </r>
  </si>
  <si>
    <r>
      <rPr>
        <sz val="7"/>
        <rFont val="Arial"/>
      </rPr>
      <t>FORNECIMENTO E INTERLIGAÇÃO DE TUBO PVC DN 100 MM</t>
    </r>
  </si>
  <si>
    <r>
      <rPr>
        <sz val="7"/>
        <rFont val="Arial"/>
      </rPr>
      <t>M</t>
    </r>
  </si>
  <si>
    <r>
      <rPr>
        <b/>
        <sz val="7"/>
        <rFont val="Arial"/>
      </rPr>
      <t>1.3</t>
    </r>
  </si>
  <si>
    <r>
      <rPr>
        <b/>
        <sz val="7"/>
        <rFont val="Arial"/>
      </rPr>
      <t>ESTRUTURA</t>
    </r>
  </si>
  <si>
    <r>
      <rPr>
        <sz val="7"/>
        <rFont val="Arial"/>
      </rPr>
      <t>1.3.1</t>
    </r>
  </si>
  <si>
    <r>
      <rPr>
        <sz val="7"/>
        <rFont val="Arial"/>
      </rPr>
      <t>1106282</t>
    </r>
  </si>
  <si>
    <r>
      <rPr>
        <sz val="7"/>
        <rFont val="Arial"/>
      </rPr>
      <t>SICRO NOVO</t>
    </r>
  </si>
  <si>
    <r>
      <rPr>
        <sz val="7"/>
        <rFont val="Arial"/>
      </rPr>
      <t xml:space="preserve">Concreto para bombeamento fck = 40 MPa </t>
    </r>
  </si>
  <si>
    <r>
      <rPr>
        <sz val="7"/>
        <rFont val="Arial"/>
      </rPr>
      <t>m³</t>
    </r>
  </si>
  <si>
    <r>
      <rPr>
        <sz val="7"/>
        <rFont val="Arial"/>
      </rPr>
      <t>1.3.2</t>
    </r>
  </si>
  <si>
    <r>
      <rPr>
        <sz val="7"/>
        <rFont val="Arial"/>
      </rPr>
      <t>00025950</t>
    </r>
  </si>
  <si>
    <r>
      <rPr>
        <sz val="7"/>
        <rFont val="Arial"/>
      </rPr>
      <t>SINAPI</t>
    </r>
  </si>
  <si>
    <r>
      <rPr>
        <sz val="7"/>
        <rFont val="Arial"/>
      </rPr>
      <t xml:space="preserve">SERVICO DE BOMBEAMENTO DE CONCRETO </t>
    </r>
  </si>
  <si>
    <r>
      <rPr>
        <sz val="7"/>
        <rFont val="Arial"/>
      </rPr>
      <t>M3</t>
    </r>
  </si>
  <si>
    <r>
      <rPr>
        <sz val="7"/>
        <rFont val="Arial"/>
      </rPr>
      <t>1.3.3</t>
    </r>
  </si>
  <si>
    <r>
      <rPr>
        <sz val="7"/>
        <rFont val="Arial"/>
      </rPr>
      <t>92452</t>
    </r>
  </si>
  <si>
    <r>
      <rPr>
        <sz val="7"/>
        <rFont val="Arial"/>
      </rPr>
      <t>SINAPI</t>
    </r>
  </si>
  <si>
    <r>
      <rPr>
        <sz val="7"/>
        <rFont val="Arial"/>
      </rPr>
      <t>MONTAGEM E DESMONTAGEM DE FÔRMA, ESCORAMENTO METÁLICO, PÉ-DIREITO SIMPLES, EM CHAPA DE MADEIRA RESINADA, 2 UTILIZAÇÕES. AF_12/2015</t>
    </r>
  </si>
  <si>
    <r>
      <rPr>
        <sz val="7"/>
        <rFont val="Arial"/>
      </rPr>
      <t>M2</t>
    </r>
  </si>
  <si>
    <r>
      <rPr>
        <sz val="7"/>
        <rFont val="Arial"/>
      </rPr>
      <t>1.3.4</t>
    </r>
  </si>
  <si>
    <r>
      <rPr>
        <sz val="7"/>
        <rFont val="Arial"/>
      </rPr>
      <t>2106293</t>
    </r>
  </si>
  <si>
    <r>
      <rPr>
        <sz val="7"/>
        <rFont val="Arial"/>
      </rPr>
      <t>SICRO NOVO</t>
    </r>
  </si>
  <si>
    <r>
      <rPr>
        <sz val="7"/>
        <rFont val="Arial"/>
      </rPr>
      <t>Escoramento com perfis metálicos I 152 mm x 10,8 kg/m a cada metro e chapas de aço - estroncas a cada 2 m não incluídas - profundidade de até 10 m - aço com utilização de 20 vezes - fornecimento, instalação e retirada</t>
    </r>
  </si>
  <si>
    <r>
      <rPr>
        <sz val="7"/>
        <rFont val="Arial"/>
      </rPr>
      <t>m²</t>
    </r>
  </si>
  <si>
    <r>
      <rPr>
        <sz val="7"/>
        <rFont val="Arial"/>
      </rPr>
      <t>1.3.5</t>
    </r>
  </si>
  <si>
    <r>
      <rPr>
        <sz val="7"/>
        <rFont val="Arial"/>
      </rPr>
      <t>100322</t>
    </r>
  </si>
  <si>
    <r>
      <rPr>
        <sz val="7"/>
        <rFont val="Arial"/>
      </rPr>
      <t>SINAPI</t>
    </r>
  </si>
  <si>
    <r>
      <rPr>
        <sz val="7"/>
        <rFont val="Arial"/>
      </rPr>
      <t>LASTRO COM MATERIAL GRANULAR (PEDRA BRITADA N.3), APLICADO EM PISOS OU RADIERS, ESPESSURA DE *50 CM*</t>
    </r>
  </si>
  <si>
    <r>
      <rPr>
        <sz val="7"/>
        <rFont val="Arial"/>
      </rPr>
      <t>M3</t>
    </r>
  </si>
  <si>
    <r>
      <rPr>
        <sz val="7"/>
        <rFont val="Arial"/>
      </rPr>
      <t>1.3.6</t>
    </r>
  </si>
  <si>
    <r>
      <rPr>
        <sz val="7"/>
        <rFont val="Arial"/>
      </rPr>
      <t>96620</t>
    </r>
  </si>
  <si>
    <r>
      <rPr>
        <sz val="7"/>
        <rFont val="Arial"/>
      </rPr>
      <t>SINAPI</t>
    </r>
  </si>
  <si>
    <r>
      <rPr>
        <sz val="7"/>
        <rFont val="Arial"/>
      </rPr>
      <t>LASTRO DE CONCRETO MAGRO, APLICADO EM PISOS OU RADIERS. AF_08/2017</t>
    </r>
  </si>
  <si>
    <r>
      <rPr>
        <sz val="7"/>
        <rFont val="Arial"/>
      </rPr>
      <t>M3</t>
    </r>
  </si>
  <si>
    <r>
      <rPr>
        <sz val="7"/>
        <rFont val="Arial"/>
      </rPr>
      <t>1.3.7</t>
    </r>
  </si>
  <si>
    <r>
      <rPr>
        <sz val="7"/>
        <rFont val="Arial"/>
      </rPr>
      <t>0407820</t>
    </r>
  </si>
  <si>
    <r>
      <rPr>
        <sz val="7"/>
        <rFont val="Arial"/>
      </rPr>
      <t>SICRO NOVO</t>
    </r>
  </si>
  <si>
    <r>
      <rPr>
        <sz val="7"/>
        <rFont val="Arial"/>
      </rPr>
      <t>Armação em aço CA-60 - fornecimento, preparo e colocação</t>
    </r>
  </si>
  <si>
    <r>
      <rPr>
        <sz val="7"/>
        <rFont val="Arial"/>
      </rPr>
      <t>kg</t>
    </r>
  </si>
  <si>
    <r>
      <rPr>
        <sz val="7"/>
        <rFont val="Arial"/>
      </rPr>
      <t>1.3.8</t>
    </r>
  </si>
  <si>
    <r>
      <rPr>
        <sz val="7"/>
        <rFont val="Arial"/>
      </rPr>
      <t>0407819</t>
    </r>
  </si>
  <si>
    <r>
      <rPr>
        <sz val="7"/>
        <rFont val="Arial"/>
      </rPr>
      <t>SICRO NOVO</t>
    </r>
  </si>
  <si>
    <r>
      <rPr>
        <sz val="7"/>
        <rFont val="Arial"/>
      </rPr>
      <t>Armação em aço CA-50 - fornecimento, preparo e colocação</t>
    </r>
  </si>
  <si>
    <r>
      <rPr>
        <sz val="7"/>
        <rFont val="Arial"/>
      </rPr>
      <t>kg</t>
    </r>
  </si>
  <si>
    <r>
      <rPr>
        <sz val="7"/>
        <rFont val="Arial"/>
      </rPr>
      <t>1.3.9</t>
    </r>
  </si>
  <si>
    <r>
      <rPr>
        <sz val="7"/>
        <rFont val="Arial"/>
      </rPr>
      <t>90087</t>
    </r>
  </si>
  <si>
    <r>
      <rPr>
        <sz val="7"/>
        <rFont val="Arial"/>
      </rPr>
      <t>SINAPI</t>
    </r>
  </si>
  <si>
    <r>
      <rPr>
        <sz val="7"/>
        <rFont val="Arial"/>
      </rPr>
      <t>ESCAVAÇÃO MECANIZADA DE VALA, COM ESCAVADEIRA HIDRÁULICA (1,2 M3/155 HP), EM SOLO DE 1A CATEGORIA</t>
    </r>
  </si>
  <si>
    <r>
      <rPr>
        <sz val="7"/>
        <rFont val="Arial"/>
      </rPr>
      <t>M3</t>
    </r>
  </si>
  <si>
    <r>
      <rPr>
        <sz val="7"/>
        <rFont val="Arial"/>
      </rPr>
      <t>1.3.10</t>
    </r>
  </si>
  <si>
    <r>
      <rPr>
        <sz val="7"/>
        <rFont val="Arial"/>
      </rPr>
      <t>S030210</t>
    </r>
  </si>
  <si>
    <r>
      <rPr>
        <sz val="7"/>
        <rFont val="Arial"/>
      </rPr>
      <t>IOPES</t>
    </r>
  </si>
  <si>
    <r>
      <rPr>
        <sz val="7"/>
        <rFont val="Arial"/>
      </rPr>
      <t>Reaterro compactado utilizando compactador de placa vibratória com reaproveitamento do material</t>
    </r>
  </si>
  <si>
    <r>
      <rPr>
        <sz val="7"/>
        <rFont val="Arial"/>
      </rPr>
      <t>m3</t>
    </r>
  </si>
  <si>
    <r>
      <rPr>
        <sz val="7"/>
        <rFont val="Arial"/>
      </rPr>
      <t>1.3.11</t>
    </r>
  </si>
  <si>
    <r>
      <rPr>
        <sz val="7"/>
        <rFont val="Arial"/>
      </rPr>
      <t>COMP-645387</t>
    </r>
  </si>
  <si>
    <r>
      <rPr>
        <sz val="7"/>
        <rFont val="Arial"/>
      </rPr>
      <t>PRÓPRIA</t>
    </r>
  </si>
  <si>
    <r>
      <rPr>
        <sz val="7"/>
        <rFont val="Arial"/>
      </rPr>
      <t>Destinação Final de Resíduos Classe II A em aterro sanitário controlado - BDI = 14,02</t>
    </r>
  </si>
  <si>
    <r>
      <rPr>
        <sz val="7"/>
        <rFont val="Arial"/>
      </rPr>
      <t>T</t>
    </r>
  </si>
  <si>
    <r>
      <rPr>
        <sz val="7"/>
        <rFont val="Arial"/>
      </rPr>
      <t>1.3.12</t>
    </r>
  </si>
  <si>
    <r>
      <rPr>
        <sz val="7"/>
        <rFont val="Arial"/>
      </rPr>
      <t>5914336</t>
    </r>
  </si>
  <si>
    <r>
      <rPr>
        <sz val="7"/>
        <rFont val="Arial"/>
      </rPr>
      <t>SICRO NOVO</t>
    </r>
  </si>
  <si>
    <r>
      <rPr>
        <sz val="7"/>
        <rFont val="Arial"/>
      </rPr>
      <t xml:space="preserve">Transporte com caminhão basculante de 12m³ - rodovia pavimentada </t>
    </r>
  </si>
  <si>
    <r>
      <rPr>
        <sz val="7"/>
        <rFont val="Arial"/>
      </rPr>
      <t>tkm</t>
    </r>
  </si>
  <si>
    <r>
      <rPr>
        <sz val="7"/>
        <rFont val="Arial"/>
      </rPr>
      <t>1.3.13</t>
    </r>
  </si>
  <si>
    <r>
      <rPr>
        <sz val="7"/>
        <rFont val="Arial"/>
      </rPr>
      <t>00004085</t>
    </r>
  </si>
  <si>
    <r>
      <rPr>
        <sz val="7"/>
        <rFont val="Arial"/>
      </rPr>
      <t>SINAPI</t>
    </r>
  </si>
  <si>
    <r>
      <rPr>
        <sz val="7"/>
        <rFont val="Arial"/>
      </rPr>
      <t>LOCACAO DE BOMBA SUBMERSIVEL PARA DRENAGEM E ESGOTAMENTO, MOTOR ELETRICO TRIFASICO, POTENCIA DE 4 CV, DIAMETRO DE RECALQUE DE 3". FAIXA DE OPERACAO: Q=60 M3/H (+ OU - 1 M3/H) E AMT=2 M; Q=11 M3/H (+ OU - 1 M3/H) E AMT = 23 M (+ OU - 1 M)</t>
    </r>
  </si>
  <si>
    <r>
      <rPr>
        <sz val="7"/>
        <rFont val="Arial"/>
      </rPr>
      <t>H</t>
    </r>
  </si>
  <si>
    <r>
      <rPr>
        <sz val="7"/>
        <rFont val="Arial"/>
      </rPr>
      <t>1.3.14</t>
    </r>
  </si>
  <si>
    <r>
      <rPr>
        <sz val="7"/>
        <rFont val="Arial"/>
      </rPr>
      <t>CP-4533-CESAN-7060100030</t>
    </r>
  </si>
  <si>
    <r>
      <rPr>
        <sz val="7"/>
        <rFont val="Arial"/>
      </rPr>
      <t>PRÓPRIA</t>
    </r>
  </si>
  <si>
    <r>
      <rPr>
        <sz val="7"/>
        <rFont val="Arial"/>
      </rPr>
      <t>REBAIXAMENTO DE LENCOL FREATICO C/ PONT FILTRANTES (AGOSTO/2020)</t>
    </r>
  </si>
  <si>
    <r>
      <rPr>
        <sz val="7"/>
        <rFont val="Arial"/>
      </rPr>
      <t>MÊS</t>
    </r>
  </si>
  <si>
    <r>
      <rPr>
        <b/>
        <sz val="7"/>
        <rFont val="Arial"/>
      </rPr>
      <t>1.3.15</t>
    </r>
  </si>
  <si>
    <r>
      <rPr>
        <b/>
        <sz val="7"/>
        <rFont val="Arial"/>
      </rPr>
      <t>FUNDAÇÃO PARA ELETROCENTRO</t>
    </r>
  </si>
  <si>
    <r>
      <rPr>
        <sz val="7"/>
        <rFont val="Arial"/>
      </rPr>
      <t>1.3.15.1</t>
    </r>
  </si>
  <si>
    <r>
      <rPr>
        <sz val="7"/>
        <rFont val="Arial"/>
      </rPr>
      <t>5501938</t>
    </r>
  </si>
  <si>
    <r>
      <rPr>
        <sz val="7"/>
        <rFont val="Arial"/>
      </rPr>
      <t>SICRO NOVO</t>
    </r>
  </si>
  <si>
    <r>
      <rPr>
        <sz val="7"/>
        <rFont val="Arial"/>
      </rPr>
      <t>Escavação, carga e transporte de material de 1ª categoria - DMT de 2.500 a 3.000 m - caminho de serviço pavimentado - com carregadeira e caminhão basculante de 14 m³</t>
    </r>
  </si>
  <si>
    <r>
      <rPr>
        <sz val="7"/>
        <rFont val="Arial"/>
      </rPr>
      <t>m³</t>
    </r>
  </si>
  <si>
    <r>
      <rPr>
        <sz val="7"/>
        <rFont val="Arial"/>
      </rPr>
      <t>1.3.15.2</t>
    </r>
  </si>
  <si>
    <r>
      <rPr>
        <sz val="7"/>
        <rFont val="Arial"/>
      </rPr>
      <t>0407819</t>
    </r>
  </si>
  <si>
    <r>
      <rPr>
        <sz val="7"/>
        <rFont val="Arial"/>
      </rPr>
      <t>SICRO NOVO</t>
    </r>
  </si>
  <si>
    <r>
      <rPr>
        <sz val="7"/>
        <rFont val="Arial"/>
      </rPr>
      <t>Armação em aço CA-50 - fornecimento, preparo e colocação</t>
    </r>
  </si>
  <si>
    <r>
      <rPr>
        <sz val="7"/>
        <rFont val="Arial"/>
      </rPr>
      <t>kg</t>
    </r>
  </si>
  <si>
    <r>
      <rPr>
        <sz val="7"/>
        <rFont val="Arial"/>
      </rPr>
      <t>1.3.15.3</t>
    </r>
  </si>
  <si>
    <r>
      <rPr>
        <sz val="7"/>
        <rFont val="Arial"/>
      </rPr>
      <t>1106282</t>
    </r>
  </si>
  <si>
    <r>
      <rPr>
        <sz val="7"/>
        <rFont val="Arial"/>
      </rPr>
      <t>SICRO NOVO</t>
    </r>
  </si>
  <si>
    <r>
      <rPr>
        <sz val="7"/>
        <rFont val="Arial"/>
      </rPr>
      <t xml:space="preserve">Concreto para bombeamento fck = 40 MPa </t>
    </r>
  </si>
  <si>
    <r>
      <rPr>
        <sz val="7"/>
        <rFont val="Arial"/>
      </rPr>
      <t>m³</t>
    </r>
  </si>
  <si>
    <r>
      <rPr>
        <sz val="7"/>
        <rFont val="Arial"/>
      </rPr>
      <t>1.3.15.4</t>
    </r>
  </si>
  <si>
    <r>
      <rPr>
        <sz val="7"/>
        <rFont val="Arial"/>
      </rPr>
      <t>00025950</t>
    </r>
  </si>
  <si>
    <r>
      <rPr>
        <sz val="7"/>
        <rFont val="Arial"/>
      </rPr>
      <t>SINAPI</t>
    </r>
  </si>
  <si>
    <r>
      <rPr>
        <sz val="7"/>
        <rFont val="Arial"/>
      </rPr>
      <t xml:space="preserve">SERVICO DE BOMBEAMENTO DE CONCRETO </t>
    </r>
  </si>
  <si>
    <r>
      <rPr>
        <sz val="7"/>
        <rFont val="Arial"/>
      </rPr>
      <t>M3</t>
    </r>
  </si>
  <si>
    <r>
      <rPr>
        <b/>
        <sz val="7"/>
        <rFont val="Arial"/>
      </rPr>
      <t>1.4</t>
    </r>
  </si>
  <si>
    <r>
      <rPr>
        <b/>
        <sz val="7"/>
        <rFont val="Arial"/>
      </rPr>
      <t>ARQUITETURA</t>
    </r>
  </si>
  <si>
    <r>
      <rPr>
        <sz val="7"/>
        <rFont val="Arial"/>
      </rPr>
      <t>1.4.1</t>
    </r>
  </si>
  <si>
    <r>
      <rPr>
        <sz val="7"/>
        <rFont val="Arial"/>
      </rPr>
      <t>S200124</t>
    </r>
  </si>
  <si>
    <r>
      <rPr>
        <sz val="7"/>
        <rFont val="Arial"/>
      </rPr>
      <t>IOPES</t>
    </r>
  </si>
  <si>
    <r>
      <rPr>
        <sz val="7"/>
        <rFont val="Arial"/>
      </rPr>
      <t>Muro de alvenaria de blocos cerâmicos 10x20x20cm, c/ pilares a cada 2 m, esp. 10cm e h=2.5m, revestido com chapisco, reboco e pintura acrílica a 2 demãos, incl. pilares, cintas e sapatas, empregando arg. cimento cal e areia</t>
    </r>
  </si>
  <si>
    <r>
      <rPr>
        <sz val="7"/>
        <rFont val="Arial"/>
      </rPr>
      <t>m</t>
    </r>
  </si>
  <si>
    <r>
      <rPr>
        <sz val="7"/>
        <rFont val="Arial"/>
      </rPr>
      <t>1.4.2</t>
    </r>
  </si>
  <si>
    <r>
      <rPr>
        <sz val="7"/>
        <rFont val="Arial"/>
      </rPr>
      <t>00034348</t>
    </r>
  </si>
  <si>
    <r>
      <rPr>
        <sz val="7"/>
        <rFont val="Arial"/>
      </rPr>
      <t>SINAPI</t>
    </r>
  </si>
  <si>
    <r>
      <rPr>
        <sz val="7"/>
        <rFont val="Arial"/>
      </rPr>
      <t>CONCERTINA CLIPADA (DUPLA) EM ACO GALVANIZADO DE ALTA RESISTENCIA, COM ESPIRAL DE 300 MM, D = 2,76 MM</t>
    </r>
  </si>
  <si>
    <r>
      <rPr>
        <sz val="7"/>
        <rFont val="Arial"/>
      </rPr>
      <t>M</t>
    </r>
  </si>
  <si>
    <r>
      <rPr>
        <sz val="7"/>
        <rFont val="Arial"/>
      </rPr>
      <t>1.4.3</t>
    </r>
  </si>
  <si>
    <r>
      <rPr>
        <sz val="7"/>
        <rFont val="Arial"/>
      </rPr>
      <t>S200101</t>
    </r>
  </si>
  <si>
    <r>
      <rPr>
        <sz val="7"/>
        <rFont val="Arial"/>
      </rPr>
      <t>IOPES</t>
    </r>
  </si>
  <si>
    <r>
      <rPr>
        <sz val="7"/>
        <rFont val="Arial"/>
      </rPr>
      <t>Portão c/ tela losangular de arame fio 12 malha 2" revest. em PVC com tubo de ferro galvanizado vertical de 2 1/2" e horizontal de 1"  pintados com esmalte sobre fundo anticorrosivo</t>
    </r>
  </si>
  <si>
    <r>
      <rPr>
        <sz val="7"/>
        <rFont val="Arial"/>
      </rPr>
      <t>m2</t>
    </r>
  </si>
  <si>
    <r>
      <rPr>
        <sz val="7"/>
        <rFont val="Arial"/>
      </rPr>
      <t>1.4.4</t>
    </r>
  </si>
  <si>
    <r>
      <rPr>
        <sz val="7"/>
        <rFont val="Arial"/>
      </rPr>
      <t>S200101</t>
    </r>
  </si>
  <si>
    <r>
      <rPr>
        <sz val="7"/>
        <rFont val="Arial"/>
      </rPr>
      <t>IOPES</t>
    </r>
  </si>
  <si>
    <r>
      <rPr>
        <sz val="7"/>
        <rFont val="Arial"/>
      </rPr>
      <t>Alambrado c/ tela losangular de arame fio 12 malha 2" revest. em PVC com tubo de ferro galvanizado vertical de 2 1/2" e horizontal de 1" incl. portão, pintados com esmalte sobre fundo anticorrosivo</t>
    </r>
  </si>
  <si>
    <r>
      <rPr>
        <sz val="7"/>
        <rFont val="Arial"/>
      </rPr>
      <t>m2</t>
    </r>
  </si>
  <si>
    <r>
      <rPr>
        <sz val="7"/>
        <rFont val="Arial"/>
      </rPr>
      <t>1.4.5</t>
    </r>
  </si>
  <si>
    <r>
      <rPr>
        <sz val="7"/>
        <rFont val="Arial"/>
      </rPr>
      <t>93681</t>
    </r>
  </si>
  <si>
    <r>
      <rPr>
        <sz val="7"/>
        <rFont val="Arial"/>
      </rPr>
      <t>SINAPI</t>
    </r>
  </si>
  <si>
    <r>
      <rPr>
        <sz val="7"/>
        <rFont val="Arial"/>
      </rPr>
      <t>EXECUÇÃO DE PÁTIO/ESTACIONAMENTO EM PISO INTERTRAVADO, COM BLOCO RETANGULAR COLORIDO DE 20 X 10 CM, ESPESSURA 8 CM. AF_12/2015</t>
    </r>
  </si>
  <si>
    <r>
      <rPr>
        <sz val="7"/>
        <rFont val="Arial"/>
      </rPr>
      <t>M2</t>
    </r>
  </si>
  <si>
    <r>
      <rPr>
        <sz val="7"/>
        <rFont val="Arial"/>
      </rPr>
      <t>1.4.6</t>
    </r>
  </si>
  <si>
    <r>
      <rPr>
        <sz val="7"/>
        <rFont val="Arial"/>
      </rPr>
      <t>94333</t>
    </r>
  </si>
  <si>
    <r>
      <rPr>
        <sz val="7"/>
        <rFont val="Arial"/>
      </rPr>
      <t>SINAPI</t>
    </r>
  </si>
  <si>
    <r>
      <rPr>
        <sz val="7"/>
        <rFont val="Arial"/>
      </rPr>
      <t xml:space="preserve">ATERRO MECANIZADO DE VALA COM ESCAVADEIRA HIDRÁULICA </t>
    </r>
  </si>
  <si>
    <r>
      <rPr>
        <sz val="7"/>
        <rFont val="Arial"/>
      </rPr>
      <t>M3</t>
    </r>
  </si>
  <si>
    <r>
      <rPr>
        <sz val="7"/>
        <rFont val="Arial"/>
      </rPr>
      <t>1.4.7</t>
    </r>
  </si>
  <si>
    <r>
      <rPr>
        <sz val="7"/>
        <rFont val="Arial"/>
      </rPr>
      <t>94342</t>
    </r>
  </si>
  <si>
    <r>
      <rPr>
        <sz val="7"/>
        <rFont val="Arial"/>
      </rPr>
      <t>SINAPI</t>
    </r>
  </si>
  <si>
    <r>
      <rPr>
        <sz val="7"/>
        <rFont val="Arial"/>
      </rPr>
      <t>ATERRO MANUAL DE VALAS COM AREIA PARA ATERRO E COMPACTAÇÃO MECANIZADA. AF_05/2016</t>
    </r>
  </si>
  <si>
    <r>
      <rPr>
        <sz val="7"/>
        <rFont val="Arial"/>
      </rPr>
      <t>M3</t>
    </r>
  </si>
  <si>
    <r>
      <rPr>
        <sz val="7"/>
        <rFont val="Arial"/>
      </rPr>
      <t>1.4.8</t>
    </r>
  </si>
  <si>
    <r>
      <rPr>
        <sz val="7"/>
        <rFont val="Arial"/>
      </rPr>
      <t>S030206</t>
    </r>
  </si>
  <si>
    <r>
      <rPr>
        <sz val="7"/>
        <rFont val="Arial"/>
      </rPr>
      <t>IOPES</t>
    </r>
  </si>
  <si>
    <r>
      <rPr>
        <sz val="7"/>
        <rFont val="Arial"/>
      </rPr>
      <t>Aterro manual para regularização do terreno em areia, inclusive adensamento hidráulico e fornecimento do material (máximo de 100m3)</t>
    </r>
  </si>
  <si>
    <r>
      <rPr>
        <sz val="7"/>
        <rFont val="Arial"/>
      </rPr>
      <t>m3</t>
    </r>
  </si>
  <si>
    <r>
      <rPr>
        <sz val="7"/>
        <rFont val="Arial"/>
      </rPr>
      <t>1.4.9</t>
    </r>
  </si>
  <si>
    <r>
      <rPr>
        <sz val="7"/>
        <rFont val="Arial"/>
      </rPr>
      <t>99839</t>
    </r>
  </si>
  <si>
    <r>
      <rPr>
        <sz val="7"/>
        <rFont val="Arial"/>
      </rPr>
      <t>SINAPI</t>
    </r>
  </si>
  <si>
    <r>
      <rPr>
        <sz val="7"/>
        <rFont val="Arial"/>
      </rPr>
      <t>GUARDA-CORPO DE AÇO GALVANIZADO DE 1,10M DE ALTURA, MONTANTES TUBULARES DE 1.1/2? ESPAÇADOS DE 1,20M, TRAVESSA SUPERIOR DE 2?, GRADIL FORMADO POR BARRAS CHATAS EM FERRO DE 32X4,8MM, FIXADO COM CHUMBADOR MECÂNICO. AF_04/2019_P</t>
    </r>
  </si>
  <si>
    <r>
      <rPr>
        <sz val="7"/>
        <rFont val="Arial"/>
      </rPr>
      <t>M</t>
    </r>
  </si>
  <si>
    <r>
      <rPr>
        <sz val="7"/>
        <rFont val="Arial"/>
      </rPr>
      <t>1.4.10</t>
    </r>
  </si>
  <si>
    <r>
      <rPr>
        <sz val="7"/>
        <rFont val="Arial"/>
      </rPr>
      <t>94996</t>
    </r>
  </si>
  <si>
    <r>
      <rPr>
        <sz val="7"/>
        <rFont val="Arial"/>
      </rPr>
      <t>SINAPI</t>
    </r>
  </si>
  <si>
    <r>
      <rPr>
        <sz val="7"/>
        <rFont val="Arial"/>
      </rPr>
      <t>LAJE SOBRE PISO DE RAMPAS, ESCADAS E CALÇADAS</t>
    </r>
  </si>
  <si>
    <r>
      <rPr>
        <sz val="7"/>
        <rFont val="Arial"/>
      </rPr>
      <t>M2</t>
    </r>
  </si>
  <si>
    <r>
      <rPr>
        <sz val="7"/>
        <rFont val="Arial"/>
      </rPr>
      <t>1.4.11</t>
    </r>
  </si>
  <si>
    <r>
      <rPr>
        <sz val="7"/>
        <rFont val="Arial"/>
      </rPr>
      <t>94276</t>
    </r>
  </si>
  <si>
    <r>
      <rPr>
        <sz val="7"/>
        <rFont val="Arial"/>
      </rPr>
      <t>SINAPI</t>
    </r>
  </si>
  <si>
    <r>
      <rPr>
        <sz val="7"/>
        <rFont val="Arial"/>
      </rPr>
      <t>ASSENTAMENTO DE GUIA (MEIO-FIO) EM TRECHO CURVO, CONFECCIONADA EM CONCRETO PRÉ-FABRICADO, DIMENSÕES 100X15X13X20 CM (COMPRIMENTO X BASE INFERIOR X BASE SUPERIOR X ALTURA), PARA URBANIZAÇÃO INTERNA DE EMPREENDIMENTOS. AF_06/2016_P</t>
    </r>
  </si>
  <si>
    <r>
      <rPr>
        <sz val="7"/>
        <rFont val="Arial"/>
      </rPr>
      <t>M</t>
    </r>
  </si>
  <si>
    <r>
      <rPr>
        <sz val="7"/>
        <rFont val="Arial"/>
      </rPr>
      <t>1.4.12</t>
    </r>
  </si>
  <si>
    <r>
      <rPr>
        <sz val="7"/>
        <rFont val="Arial"/>
      </rPr>
      <t>S200253</t>
    </r>
  </si>
  <si>
    <r>
      <rPr>
        <sz val="7"/>
        <rFont val="Arial"/>
      </rPr>
      <t>IOPES</t>
    </r>
  </si>
  <si>
    <r>
      <rPr>
        <sz val="7"/>
        <rFont val="Arial"/>
      </rPr>
      <t>Fornecimento e assentamento de ladrilho hidráulico pastilhado, vermelho, dim. 20x20 cm, esp. 1.5cm, assentado com pasta de cimento colante, exclusive regularização e lastro</t>
    </r>
  </si>
  <si>
    <r>
      <rPr>
        <sz val="7"/>
        <rFont val="Arial"/>
      </rPr>
      <t>m2</t>
    </r>
  </si>
  <si>
    <r>
      <rPr>
        <sz val="7"/>
        <rFont val="Arial"/>
      </rPr>
      <t>1.4.13</t>
    </r>
  </si>
  <si>
    <r>
      <rPr>
        <sz val="7"/>
        <rFont val="Arial"/>
      </rPr>
      <t>S200254</t>
    </r>
  </si>
  <si>
    <r>
      <rPr>
        <sz val="7"/>
        <rFont val="Arial"/>
      </rPr>
      <t>IOPES</t>
    </r>
  </si>
  <si>
    <r>
      <rPr>
        <sz val="7"/>
        <rFont val="Arial"/>
      </rPr>
      <t>Fornecimento e assentamento de ladrilho hidráulico ranhurado, vermelho, dim. 20x20 cm, esp. 1.5cm, assentado com pasta de cimento colante, exclusive regularização e lastro</t>
    </r>
  </si>
  <si>
    <r>
      <rPr>
        <sz val="7"/>
        <rFont val="Arial"/>
      </rPr>
      <t>m2</t>
    </r>
  </si>
  <si>
    <r>
      <rPr>
        <sz val="7"/>
        <rFont val="Arial"/>
      </rPr>
      <t>1.4.14</t>
    </r>
  </si>
  <si>
    <r>
      <rPr>
        <sz val="7"/>
        <rFont val="Arial"/>
      </rPr>
      <t>74194/001</t>
    </r>
  </si>
  <si>
    <r>
      <rPr>
        <sz val="7"/>
        <rFont val="Arial"/>
      </rPr>
      <t>SINAPI</t>
    </r>
  </si>
  <si>
    <r>
      <rPr>
        <sz val="7"/>
        <rFont val="Arial"/>
      </rPr>
      <t>ESCADA TIPO MARINHEIRO EM TUBO ACO GALVANIZADO 1 1/2" 5 DEGRAUS</t>
    </r>
  </si>
  <si>
    <r>
      <rPr>
        <sz val="7"/>
        <rFont val="Arial"/>
      </rPr>
      <t>M</t>
    </r>
  </si>
  <si>
    <r>
      <rPr>
        <b/>
        <sz val="7"/>
        <rFont val="Arial"/>
      </rPr>
      <t>1.5</t>
    </r>
  </si>
  <si>
    <r>
      <rPr>
        <b/>
        <sz val="7"/>
        <rFont val="Arial"/>
      </rPr>
      <t>INCÊNDIO</t>
    </r>
  </si>
  <si>
    <r>
      <rPr>
        <sz val="7"/>
        <rFont val="Arial"/>
      </rPr>
      <t>1.5.1</t>
    </r>
  </si>
  <si>
    <r>
      <rPr>
        <sz val="7"/>
        <rFont val="Arial"/>
      </rPr>
      <t>00037558</t>
    </r>
  </si>
  <si>
    <r>
      <rPr>
        <sz val="7"/>
        <rFont val="Arial"/>
      </rPr>
      <t>SINAPI</t>
    </r>
  </si>
  <si>
    <r>
      <rPr>
        <sz val="7"/>
        <rFont val="Arial"/>
      </rPr>
      <t>PLACA DE SINALIZACAO DE SEGURANCA CONTRA INCENDIO, FOTOLUMINESCENTE, conforme projeto, (SIMBOLOS, CORES E PICTOGRAMAS CONFORME NBR 13434)</t>
    </r>
  </si>
  <si>
    <r>
      <rPr>
        <sz val="7"/>
        <rFont val="Arial"/>
      </rPr>
      <t>UN</t>
    </r>
  </si>
  <si>
    <r>
      <rPr>
        <sz val="7"/>
        <rFont val="Arial"/>
      </rPr>
      <t>1.5.2</t>
    </r>
  </si>
  <si>
    <r>
      <rPr>
        <sz val="7"/>
        <rFont val="Arial"/>
      </rPr>
      <t>72554</t>
    </r>
  </si>
  <si>
    <r>
      <rPr>
        <sz val="7"/>
        <rFont val="Arial"/>
      </rPr>
      <t>SINAPI</t>
    </r>
  </si>
  <si>
    <r>
      <rPr>
        <sz val="7"/>
        <rFont val="Arial"/>
      </rPr>
      <t>EXTINTOR DE CO2 6KG - FORNECIMENTO E INSTALACAO</t>
    </r>
  </si>
  <si>
    <r>
      <rPr>
        <sz val="7"/>
        <rFont val="Arial"/>
      </rPr>
      <t>UN</t>
    </r>
  </si>
  <si>
    <r>
      <rPr>
        <sz val="7"/>
        <rFont val="Arial"/>
      </rPr>
      <t>1.5.3</t>
    </r>
  </si>
  <si>
    <r>
      <rPr>
        <sz val="7"/>
        <rFont val="Arial"/>
      </rPr>
      <t>83635</t>
    </r>
  </si>
  <si>
    <r>
      <rPr>
        <sz val="7"/>
        <rFont val="Arial"/>
      </rPr>
      <t>SINAPI</t>
    </r>
  </si>
  <si>
    <r>
      <rPr>
        <sz val="7"/>
        <rFont val="Arial"/>
      </rPr>
      <t>EXTINTOR INCENDIO TP PO QUIMICO 6KG - FORNECIMENTO E INSTALACAO</t>
    </r>
  </si>
  <si>
    <r>
      <rPr>
        <sz val="7"/>
        <rFont val="Arial"/>
      </rPr>
      <t>UN</t>
    </r>
  </si>
  <si>
    <r>
      <rPr>
        <sz val="7"/>
        <rFont val="Arial"/>
      </rPr>
      <t>1.5.4</t>
    </r>
  </si>
  <si>
    <r>
      <rPr>
        <sz val="7"/>
        <rFont val="Arial"/>
      </rPr>
      <t>CP-4655-S160613</t>
    </r>
  </si>
  <si>
    <r>
      <rPr>
        <sz val="7"/>
        <rFont val="Arial"/>
      </rPr>
      <t>PRÓPRIA</t>
    </r>
  </si>
  <si>
    <r>
      <rPr>
        <sz val="7"/>
        <rFont val="Arial"/>
      </rPr>
      <t>Bloco autônomo de iluminação de emergência 30 LEDS, Bivolt, Autonomia de 6hrs, Potência 2W, Fluxo luminoso 110 lm</t>
    </r>
  </si>
  <si>
    <r>
      <rPr>
        <sz val="7"/>
        <rFont val="Arial"/>
      </rPr>
      <t>und</t>
    </r>
  </si>
  <si>
    <r>
      <rPr>
        <sz val="7"/>
        <rFont val="Arial"/>
      </rPr>
      <t>1.5.5</t>
    </r>
  </si>
  <si>
    <r>
      <rPr>
        <sz val="7"/>
        <rFont val="Arial"/>
      </rPr>
      <t>CP-5631-P.16.000.067033</t>
    </r>
  </si>
  <si>
    <r>
      <rPr>
        <sz val="7"/>
        <rFont val="Arial"/>
      </rPr>
      <t>PRÓPRIA</t>
    </r>
  </si>
  <si>
    <r>
      <rPr>
        <sz val="7"/>
        <rFont val="Arial"/>
      </rPr>
      <t xml:space="preserve">Bloco autônomo p/ iluminação de emergência, c/ faróis de LED 15W temp. cor 5000K, autonomia 3 horas, gab. policarb. term. autoextinguível, prot. UV, res. a impacto, bege, mod. BLL 2400 LED IP66 - Aureonlux ou equivalente </t>
    </r>
  </si>
  <si>
    <r>
      <rPr>
        <sz val="7"/>
        <rFont val="Arial"/>
      </rPr>
      <t>un</t>
    </r>
  </si>
  <si>
    <r>
      <rPr>
        <b/>
        <sz val="7"/>
        <rFont val="Arial"/>
      </rPr>
      <t>1.6</t>
    </r>
  </si>
  <si>
    <r>
      <rPr>
        <b/>
        <sz val="7"/>
        <rFont val="Arial"/>
      </rPr>
      <t>ELÉTRICA</t>
    </r>
  </si>
  <si>
    <r>
      <rPr>
        <b/>
        <sz val="7"/>
        <rFont val="Arial"/>
      </rPr>
      <t>1.6.1</t>
    </r>
  </si>
  <si>
    <r>
      <rPr>
        <b/>
        <sz val="7"/>
        <rFont val="Arial"/>
      </rPr>
      <t>INSTALAÇÕES DE AUTOMAÇÃO E INSTRUMENTAÇÃO</t>
    </r>
  </si>
  <si>
    <r>
      <rPr>
        <sz val="7"/>
        <rFont val="Arial"/>
      </rPr>
      <t>1.6.1.1</t>
    </r>
  </si>
  <si>
    <r>
      <rPr>
        <sz val="7"/>
        <rFont val="Arial"/>
      </rPr>
      <t>COMP-301767</t>
    </r>
  </si>
  <si>
    <r>
      <rPr>
        <sz val="7"/>
        <rFont val="Arial"/>
      </rPr>
      <t>PRÓPRIA</t>
    </r>
  </si>
  <si>
    <r>
      <rPr>
        <sz val="7"/>
        <rFont val="Arial"/>
      </rPr>
      <t>Instalação de Transmissor tipo radar para medição e controle de nível ref: R82 Magnetrol ou similar com Suporte tipo Z para instalação do sensor de nível, dim. 1150x300</t>
    </r>
  </si>
  <si>
    <r>
      <rPr>
        <sz val="7"/>
        <rFont val="Arial"/>
      </rPr>
      <t>un</t>
    </r>
  </si>
  <si>
    <r>
      <rPr>
        <sz val="7"/>
        <rFont val="Arial"/>
      </rPr>
      <t>1.6.1.2</t>
    </r>
  </si>
  <si>
    <r>
      <rPr>
        <sz val="7"/>
        <rFont val="Arial"/>
      </rPr>
      <t>CP-3768</t>
    </r>
  </si>
  <si>
    <r>
      <rPr>
        <sz val="7"/>
        <rFont val="Arial"/>
      </rPr>
      <t>PRÓPRIA</t>
    </r>
  </si>
  <si>
    <r>
      <rPr>
        <sz val="7"/>
        <rFont val="Arial"/>
      </rPr>
      <t>Cabo de instrumentação de 2 pares 1,5mm², com blindagem individual e coletiva, isolação em XLPE</t>
    </r>
  </si>
  <si>
    <r>
      <rPr>
        <sz val="7"/>
        <rFont val="Arial"/>
      </rPr>
      <t>m</t>
    </r>
  </si>
  <si>
    <r>
      <rPr>
        <sz val="7"/>
        <rFont val="Arial"/>
      </rPr>
      <t>1.6.1.3</t>
    </r>
  </si>
  <si>
    <r>
      <rPr>
        <sz val="7"/>
        <rFont val="Arial"/>
      </rPr>
      <t>COMP-001053</t>
    </r>
  </si>
  <si>
    <r>
      <rPr>
        <sz val="7"/>
        <rFont val="Arial"/>
      </rPr>
      <t>PRÓPRIA</t>
    </r>
  </si>
  <si>
    <r>
      <rPr>
        <sz val="7"/>
        <rFont val="Arial"/>
      </rPr>
      <t>Cabo de instrumentação de 2 pares 1,5mm², com shield, isolação em XLPE</t>
    </r>
  </si>
  <si>
    <r>
      <rPr>
        <sz val="7"/>
        <rFont val="Arial"/>
      </rPr>
      <t>m</t>
    </r>
  </si>
  <si>
    <r>
      <rPr>
        <sz val="7"/>
        <rFont val="Arial"/>
      </rPr>
      <t>1.6.1.4</t>
    </r>
  </si>
  <si>
    <r>
      <rPr>
        <sz val="7"/>
        <rFont val="Arial"/>
      </rPr>
      <t>CP-6839-411471</t>
    </r>
  </si>
  <si>
    <r>
      <rPr>
        <sz val="7"/>
        <rFont val="Arial"/>
      </rPr>
      <t>PRÓPRIA</t>
    </r>
  </si>
  <si>
    <r>
      <rPr>
        <sz val="7"/>
        <rFont val="Arial"/>
      </rPr>
      <t>Cabo de par trançado blindado (F/UTP), categoria 6, ou superior, com condutores de cobre rígidos 24 AWG, uso indoor/outdoor ref: Furukawa ou similar (M)</t>
    </r>
  </si>
  <si>
    <r>
      <rPr>
        <sz val="7"/>
        <rFont val="Arial"/>
      </rPr>
      <t>M</t>
    </r>
  </si>
  <si>
    <r>
      <rPr>
        <b/>
        <sz val="7"/>
        <rFont val="Arial"/>
      </rPr>
      <t>1.6.1.5</t>
    </r>
  </si>
  <si>
    <r>
      <rPr>
        <b/>
        <sz val="7"/>
        <rFont val="Arial"/>
      </rPr>
      <t>Calhas e Dutos</t>
    </r>
  </si>
  <si>
    <r>
      <rPr>
        <sz val="7"/>
        <rFont val="Arial"/>
      </rPr>
      <t>1.6.1.5.1</t>
    </r>
  </si>
  <si>
    <r>
      <rPr>
        <sz val="7"/>
        <rFont val="Arial"/>
      </rPr>
      <t>S151127</t>
    </r>
  </si>
  <si>
    <r>
      <rPr>
        <sz val="7"/>
        <rFont val="Arial"/>
      </rPr>
      <t>IOPES</t>
    </r>
  </si>
  <si>
    <r>
      <rPr>
        <sz val="7"/>
        <rFont val="Arial"/>
      </rPr>
      <t>Eletroduto de PVC rígido roscável, diâm. 1" (32mm), inclusive conexões</t>
    </r>
  </si>
  <si>
    <r>
      <rPr>
        <sz val="7"/>
        <rFont val="Arial"/>
      </rPr>
      <t>m</t>
    </r>
  </si>
  <si>
    <r>
      <rPr>
        <sz val="7"/>
        <rFont val="Arial"/>
      </rPr>
      <t>1.6.1.5.2</t>
    </r>
  </si>
  <si>
    <r>
      <rPr>
        <sz val="7"/>
        <rFont val="Arial"/>
      </rPr>
      <t>S151126</t>
    </r>
  </si>
  <si>
    <r>
      <rPr>
        <sz val="7"/>
        <rFont val="Arial"/>
      </rPr>
      <t>IOPES</t>
    </r>
  </si>
  <si>
    <r>
      <rPr>
        <sz val="7"/>
        <rFont val="Arial"/>
      </rPr>
      <t>Eletroduto de PVC rígido roscável, diâm. 3/4" (25mm), inclusive conexões</t>
    </r>
  </si>
  <si>
    <r>
      <rPr>
        <sz val="7"/>
        <rFont val="Arial"/>
      </rPr>
      <t>m</t>
    </r>
  </si>
  <si>
    <r>
      <rPr>
        <sz val="7"/>
        <rFont val="Arial"/>
      </rPr>
      <t>1.6.1.5.3</t>
    </r>
  </si>
  <si>
    <r>
      <rPr>
        <sz val="7"/>
        <rFont val="Arial"/>
      </rPr>
      <t>S151137</t>
    </r>
  </si>
  <si>
    <r>
      <rPr>
        <sz val="7"/>
        <rFont val="Arial"/>
      </rPr>
      <t>IOPES</t>
    </r>
  </si>
  <si>
    <r>
      <rPr>
        <sz val="7"/>
        <rFont val="Arial"/>
      </rPr>
      <t>Eletroduto PEAD, cor preta, diam. 1.1/2", marca ref. Kanaflex ou equivalente</t>
    </r>
  </si>
  <si>
    <r>
      <rPr>
        <sz val="7"/>
        <rFont val="Arial"/>
      </rPr>
      <t>m</t>
    </r>
  </si>
  <si>
    <r>
      <rPr>
        <sz val="7"/>
        <rFont val="Arial"/>
      </rPr>
      <t>1.6.1.5.4</t>
    </r>
  </si>
  <si>
    <r>
      <rPr>
        <sz val="7"/>
        <rFont val="Arial"/>
      </rPr>
      <t>S150702</t>
    </r>
  </si>
  <si>
    <r>
      <rPr>
        <sz val="7"/>
        <rFont val="Arial"/>
      </rPr>
      <t>IOPES</t>
    </r>
  </si>
  <si>
    <r>
      <rPr>
        <sz val="7"/>
        <rFont val="Arial"/>
      </rPr>
      <t>Envelopamento de concreto simples com consumo mínimo de cimento de 250kg/m3, inclusive escavação para profundidade mínima do eletroduto de 50 cm, de 25 x 30 cm, para 2 eletrodutos</t>
    </r>
  </si>
  <si>
    <r>
      <rPr>
        <sz val="7"/>
        <rFont val="Arial"/>
      </rPr>
      <t>m</t>
    </r>
  </si>
  <si>
    <r>
      <rPr>
        <b/>
        <sz val="7"/>
        <rFont val="Arial"/>
      </rPr>
      <t>1.6.1.6</t>
    </r>
  </si>
  <si>
    <r>
      <rPr>
        <b/>
        <sz val="7"/>
        <rFont val="Arial"/>
      </rPr>
      <t>CAIXAS DE PASSAGEM</t>
    </r>
  </si>
  <si>
    <r>
      <rPr>
        <sz val="7"/>
        <rFont val="Arial"/>
      </rPr>
      <t>1.6.1.6.1</t>
    </r>
  </si>
  <si>
    <r>
      <rPr>
        <sz val="7"/>
        <rFont val="Arial"/>
      </rPr>
      <t>S150614</t>
    </r>
  </si>
  <si>
    <r>
      <rPr>
        <sz val="7"/>
        <rFont val="Arial"/>
      </rPr>
      <t>IOPES</t>
    </r>
  </si>
  <si>
    <r>
      <rPr>
        <sz val="7"/>
        <rFont val="Arial"/>
      </rPr>
      <t>Caixa de passagem de alvenaria de blocos de concreto 9x19x39cm, dimensões de 30x30x50cm, com revestimento interno em chapisco e reboco, tampa de concreto esp.5cm e lastro de brita 5 cm</t>
    </r>
  </si>
  <si>
    <r>
      <rPr>
        <sz val="7"/>
        <rFont val="Arial"/>
      </rPr>
      <t>und</t>
    </r>
  </si>
  <si>
    <r>
      <rPr>
        <sz val="7"/>
        <rFont val="Arial"/>
      </rPr>
      <t>1.6.1.6.2</t>
    </r>
  </si>
  <si>
    <r>
      <rPr>
        <sz val="7"/>
        <rFont val="Arial"/>
      </rPr>
      <t>91943</t>
    </r>
  </si>
  <si>
    <r>
      <rPr>
        <sz val="7"/>
        <rFont val="Arial"/>
      </rPr>
      <t>SINAPI</t>
    </r>
  </si>
  <si>
    <r>
      <rPr>
        <sz val="7"/>
        <rFont val="Arial"/>
      </rPr>
      <t>CAIXA RETANGULAR 4" X 4" MÉDIA (1,30 M DO PISO), PVC, INSTALADA EM PAREDE - FORNECIMENTO E INSTALAÇÃO. AF_12/2015</t>
    </r>
  </si>
  <si>
    <r>
      <rPr>
        <sz val="7"/>
        <rFont val="Arial"/>
      </rPr>
      <t>UN</t>
    </r>
  </si>
  <si>
    <r>
      <rPr>
        <sz val="7"/>
        <rFont val="Arial"/>
      </rPr>
      <t>1.6.1.6.3</t>
    </r>
  </si>
  <si>
    <r>
      <rPr>
        <sz val="7"/>
        <rFont val="Arial"/>
      </rPr>
      <t>91940</t>
    </r>
  </si>
  <si>
    <r>
      <rPr>
        <sz val="7"/>
        <rFont val="Arial"/>
      </rPr>
      <t>SINAPI</t>
    </r>
  </si>
  <si>
    <r>
      <rPr>
        <sz val="7"/>
        <rFont val="Arial"/>
      </rPr>
      <t>CAIXA RETANGULAR 4" X 2" MÉDIA (1,30 M DO PISO), PVC, INSTALADA EM PAREDE - FORNECIMENTO E INSTALAÇÃO. AF_12/2015</t>
    </r>
  </si>
  <si>
    <r>
      <rPr>
        <sz val="7"/>
        <rFont val="Arial"/>
      </rPr>
      <t>UN</t>
    </r>
  </si>
  <si>
    <r>
      <rPr>
        <b/>
        <sz val="7"/>
        <rFont val="Arial"/>
      </rPr>
      <t>1.6.2</t>
    </r>
  </si>
  <si>
    <r>
      <rPr>
        <b/>
        <sz val="7"/>
        <rFont val="Arial"/>
      </rPr>
      <t>INSTALAÇÕES ELÉTRICAS</t>
    </r>
  </si>
  <si>
    <r>
      <rPr>
        <b/>
        <sz val="7"/>
        <rFont val="Arial"/>
      </rPr>
      <t>1.6.2.1</t>
    </r>
  </si>
  <si>
    <r>
      <rPr>
        <b/>
        <sz val="7"/>
        <rFont val="Arial"/>
      </rPr>
      <t>EQUIPAMENTOS (BDI = 14,02%)</t>
    </r>
  </si>
  <si>
    <r>
      <rPr>
        <sz val="7"/>
        <rFont val="Arial"/>
      </rPr>
      <t>1.6.2.1.1</t>
    </r>
  </si>
  <si>
    <r>
      <rPr>
        <sz val="7"/>
        <rFont val="Arial"/>
      </rPr>
      <t>CP-9113-INS-574054</t>
    </r>
  </si>
  <si>
    <r>
      <rPr>
        <sz val="7"/>
        <rFont val="Arial"/>
      </rPr>
      <t>PRÓPRIA</t>
    </r>
  </si>
  <si>
    <r>
      <rPr>
        <sz val="7"/>
        <rFont val="Arial"/>
      </rPr>
      <t>Fornecimento de Sistema de distribuição de energia elétrica em média e baixa tensão da Subestação pré-fabricada em estrutura metálica modular e transportável (Eletrocentro)(Frete incluso) (Entregue operando e programado) GAIVOTAS - BDI = 14,02</t>
    </r>
  </si>
  <si>
    <r>
      <rPr>
        <sz val="7"/>
        <rFont val="Arial"/>
      </rPr>
      <t>unid</t>
    </r>
  </si>
  <si>
    <r>
      <rPr>
        <b/>
        <sz val="7"/>
        <rFont val="Arial"/>
      </rPr>
      <t>1.6.2.2</t>
    </r>
  </si>
  <si>
    <r>
      <rPr>
        <b/>
        <sz val="7"/>
        <rFont val="Arial"/>
      </rPr>
      <t>INSTALAÇÃO DE EQUIPAMENTOS</t>
    </r>
  </si>
  <si>
    <r>
      <rPr>
        <sz val="7"/>
        <rFont val="Arial"/>
      </rPr>
      <t>1.6.2.2.1</t>
    </r>
  </si>
  <si>
    <r>
      <rPr>
        <sz val="7"/>
        <rFont val="Arial"/>
      </rPr>
      <t>COMP-573673</t>
    </r>
  </si>
  <si>
    <r>
      <rPr>
        <sz val="7"/>
        <rFont val="Arial"/>
      </rPr>
      <t>PRÓPRIA</t>
    </r>
  </si>
  <si>
    <r>
      <rPr>
        <sz val="7"/>
        <rFont val="Arial"/>
      </rPr>
      <t>Instalação de Sistema de distribuição de energia elétrica em média e baixa tensão da Subestação pré-fabricada em estrutura metálica modular e transportável (Eletrocentro)</t>
    </r>
  </si>
  <si>
    <r>
      <rPr>
        <sz val="7"/>
        <rFont val="Arial"/>
      </rPr>
      <t>un</t>
    </r>
  </si>
  <si>
    <r>
      <rPr>
        <b/>
        <sz val="7"/>
        <rFont val="Arial"/>
      </rPr>
      <t>1.6.2.3</t>
    </r>
  </si>
  <si>
    <r>
      <rPr>
        <b/>
        <sz val="7"/>
        <rFont val="Arial"/>
      </rPr>
      <t>Fios e cabos</t>
    </r>
  </si>
  <si>
    <r>
      <rPr>
        <sz val="7"/>
        <rFont val="Arial"/>
      </rPr>
      <t>1.6.2.3.1</t>
    </r>
  </si>
  <si>
    <r>
      <rPr>
        <sz val="7"/>
        <rFont val="Arial"/>
      </rPr>
      <t>CP-7622-91929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</si>
  <si>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</si>
  <si>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4,0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</si>
  <si>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</si>
  <si>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1.6.2.3.2</t>
    </r>
  </si>
  <si>
    <r>
      <rPr>
        <sz val="7"/>
        <rFont val="Arial"/>
      </rPr>
      <t>CP-7622-91929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</si>
  <si>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</si>
  <si>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4,0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</si>
  <si>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</si>
  <si>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1.6.2.3.3</t>
    </r>
  </si>
  <si>
    <r>
      <rPr>
        <sz val="7"/>
        <rFont val="Arial"/>
      </rPr>
      <t>CP-7622-91929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</si>
  <si>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</si>
  <si>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4,0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</si>
  <si>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</si>
  <si>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1.6.2.3.4</t>
    </r>
  </si>
  <si>
    <r>
      <rPr>
        <sz val="7"/>
        <rFont val="Arial"/>
      </rPr>
      <t>CP-2809-92982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</si>
  <si>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</si>
  <si>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16,0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</si>
  <si>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</si>
  <si>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1.6.2.3.5</t>
    </r>
  </si>
  <si>
    <r>
      <rPr>
        <sz val="7"/>
        <rFont val="Arial"/>
      </rPr>
      <t>CP-2809-92982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</si>
  <si>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</si>
  <si>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16,0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</si>
  <si>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</si>
  <si>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1.6.2.3.6</t>
    </r>
  </si>
  <si>
    <r>
      <rPr>
        <sz val="7"/>
        <rFont val="Arial"/>
      </rPr>
      <t>CP-2809-92982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</si>
  <si>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</si>
  <si>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16,0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</si>
  <si>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</si>
  <si>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1.6.2.3.7</t>
    </r>
  </si>
  <si>
    <r>
      <rPr>
        <sz val="7"/>
        <rFont val="Arial"/>
      </rPr>
      <t>CP-4532-COMP-008098</t>
    </r>
  </si>
  <si>
    <r>
      <rPr>
        <sz val="7"/>
        <rFont val="Arial"/>
      </rPr>
      <t>PRÓPRIA</t>
    </r>
  </si>
  <si>
    <r>
      <rPr>
        <sz val="7"/>
        <rFont val="Arial"/>
      </rPr>
      <t xml:space="preserve">Fornecimento e instalação de Cabo de cobre flexível múltiplo, blindado, EPR 1KV, com 3 cabos de 150mm² para ligação do motor </t>
    </r>
  </si>
  <si>
    <r>
      <rPr>
        <sz val="7"/>
        <rFont val="Arial"/>
      </rPr>
      <t>M</t>
    </r>
  </si>
  <si>
    <r>
      <rPr>
        <sz val="7"/>
        <rFont val="Arial"/>
      </rPr>
      <t>1.6.2.3.8</t>
    </r>
  </si>
  <si>
    <r>
      <rPr>
        <sz val="7"/>
        <rFont val="Arial"/>
      </rPr>
      <t>COMP-00001575</t>
    </r>
  </si>
  <si>
    <r>
      <rPr>
        <sz val="7"/>
        <rFont val="Arial"/>
      </rPr>
      <t>PRÓPRIA</t>
    </r>
  </si>
  <si>
    <r>
      <rPr>
        <sz val="7"/>
        <rFont val="Arial"/>
      </rPr>
      <t>TERMINAL A COMPRESSAO EM COBRE ESTANHADO PARA CABO 16 MM2, 1 FURO E 1 COMPRESSAO, PARA PARAFUSO DE FIXACAO M6</t>
    </r>
  </si>
  <si>
    <r>
      <rPr>
        <sz val="7"/>
        <rFont val="Arial"/>
      </rPr>
      <t>UN</t>
    </r>
  </si>
  <si>
    <r>
      <rPr>
        <sz val="7"/>
        <rFont val="Arial"/>
      </rPr>
      <t>1.6.2.3.9</t>
    </r>
  </si>
  <si>
    <r>
      <rPr>
        <sz val="7"/>
        <rFont val="Arial"/>
      </rPr>
      <t>COMP-00001546</t>
    </r>
  </si>
  <si>
    <r>
      <rPr>
        <sz val="7"/>
        <rFont val="Arial"/>
      </rPr>
      <t>PRÓPRIA</t>
    </r>
  </si>
  <si>
    <r>
      <rPr>
        <sz val="7"/>
        <rFont val="Arial"/>
      </rPr>
      <t>TERMINAL METALICO A PRESSAO PARA 1 CABO DE 95 A 120 MM2, COM 2 FUROS PARA FIXACAO</t>
    </r>
  </si>
  <si>
    <r>
      <rPr>
        <sz val="7"/>
        <rFont val="Arial"/>
      </rPr>
      <t>UN</t>
    </r>
  </si>
  <si>
    <r>
      <rPr>
        <sz val="7"/>
        <rFont val="Arial"/>
      </rPr>
      <t>1.6.2.3.10</t>
    </r>
  </si>
  <si>
    <r>
      <rPr>
        <sz val="7"/>
        <rFont val="Arial"/>
      </rPr>
      <t>COMP-00001547</t>
    </r>
  </si>
  <si>
    <r>
      <rPr>
        <sz val="7"/>
        <rFont val="Arial"/>
      </rPr>
      <t>PRÓPRIA</t>
    </r>
  </si>
  <si>
    <r>
      <rPr>
        <sz val="7"/>
        <rFont val="Arial"/>
      </rPr>
      <t>TERMINAL METALICO A PRESSAO PARA 1 CABO DE 150 A 185 MM2, COM 2 FUROS PARA FIXACAO</t>
    </r>
  </si>
  <si>
    <r>
      <rPr>
        <sz val="7"/>
        <rFont val="Arial"/>
      </rPr>
      <t>UN</t>
    </r>
  </si>
  <si>
    <r>
      <rPr>
        <sz val="7"/>
        <rFont val="Arial"/>
      </rPr>
      <t>1.6.2.3.11</t>
    </r>
  </si>
  <si>
    <r>
      <rPr>
        <sz val="7"/>
        <rFont val="Arial"/>
      </rPr>
      <t>S151434</t>
    </r>
  </si>
  <si>
    <r>
      <rPr>
        <sz val="7"/>
        <rFont val="Arial"/>
      </rPr>
      <t>IOPES</t>
    </r>
  </si>
  <si>
    <r>
      <rPr>
        <sz val="7"/>
        <rFont val="Arial"/>
      </rPr>
      <t>Cabo de cobre termoplástico, com isolamento para 15KV, seção de 35,0mm2</t>
    </r>
  </si>
  <si>
    <r>
      <rPr>
        <sz val="7"/>
        <rFont val="Arial"/>
      </rPr>
      <t>m</t>
    </r>
  </si>
  <si>
    <r>
      <rPr>
        <sz val="7"/>
        <rFont val="Arial"/>
      </rPr>
      <t>1.6.2.3.12</t>
    </r>
  </si>
  <si>
    <r>
      <rPr>
        <sz val="7"/>
        <rFont val="Arial"/>
      </rPr>
      <t>11424</t>
    </r>
  </si>
  <si>
    <r>
      <rPr>
        <sz val="7"/>
        <rFont val="Arial"/>
      </rPr>
      <t>DER-ES</t>
    </r>
  </si>
  <si>
    <r>
      <rPr>
        <sz val="7"/>
        <rFont val="Arial"/>
      </rPr>
      <t>Cabo de cobre com isolamento para 1000V (1KV), seção 25,0 mm2</t>
    </r>
  </si>
  <si>
    <r>
      <rPr>
        <sz val="7"/>
        <rFont val="Arial"/>
      </rPr>
      <t>M</t>
    </r>
  </si>
  <si>
    <r>
      <rPr>
        <b/>
        <sz val="7"/>
        <rFont val="Arial"/>
      </rPr>
      <t>1.6.2.4</t>
    </r>
  </si>
  <si>
    <r>
      <rPr>
        <b/>
        <sz val="7"/>
        <rFont val="Arial"/>
      </rPr>
      <t>CALHAS E DUTOS</t>
    </r>
  </si>
  <si>
    <r>
      <rPr>
        <sz val="7"/>
        <rFont val="Arial"/>
      </rPr>
      <t>1.6.2.4.1</t>
    </r>
  </si>
  <si>
    <r>
      <rPr>
        <sz val="7"/>
        <rFont val="Arial"/>
      </rPr>
      <t>S151127</t>
    </r>
  </si>
  <si>
    <r>
      <rPr>
        <sz val="7"/>
        <rFont val="Arial"/>
      </rPr>
      <t>IOPES</t>
    </r>
  </si>
  <si>
    <r>
      <rPr>
        <sz val="7"/>
        <rFont val="Arial"/>
      </rPr>
      <t>Eletroduto de PVC rígido roscável, diâm. 1" (32mm), inclusive conexões</t>
    </r>
  </si>
  <si>
    <r>
      <rPr>
        <sz val="7"/>
        <rFont val="Arial"/>
      </rPr>
      <t>m</t>
    </r>
  </si>
  <si>
    <r>
      <rPr>
        <sz val="7"/>
        <rFont val="Arial"/>
      </rPr>
      <t>1.6.2.4.2</t>
    </r>
  </si>
  <si>
    <r>
      <rPr>
        <sz val="7"/>
        <rFont val="Arial"/>
      </rPr>
      <t>S151137</t>
    </r>
  </si>
  <si>
    <r>
      <rPr>
        <sz val="7"/>
        <rFont val="Arial"/>
      </rPr>
      <t>IOPES</t>
    </r>
  </si>
  <si>
    <r>
      <rPr>
        <sz val="7"/>
        <rFont val="Arial"/>
      </rPr>
      <t>Eletroduto PEAD, cor preta, diam. 1.1/2", marca ref. Kanaflex ou equivalente</t>
    </r>
  </si>
  <si>
    <r>
      <rPr>
        <sz val="7"/>
        <rFont val="Arial"/>
      </rPr>
      <t>m</t>
    </r>
  </si>
  <si>
    <r>
      <rPr>
        <sz val="7"/>
        <rFont val="Arial"/>
      </rPr>
      <t>1.6.2.4.3</t>
    </r>
  </si>
  <si>
    <r>
      <rPr>
        <sz val="7"/>
        <rFont val="Arial"/>
      </rPr>
      <t>S151142</t>
    </r>
  </si>
  <si>
    <r>
      <rPr>
        <sz val="7"/>
        <rFont val="Arial"/>
      </rPr>
      <t>IOPES</t>
    </r>
  </si>
  <si>
    <r>
      <rPr>
        <sz val="7"/>
        <rFont val="Arial"/>
      </rPr>
      <t>Eletroduto PEAD, cor preta, diam. 6", marca ref. Kanaflex ou equivalente</t>
    </r>
  </si>
  <si>
    <r>
      <rPr>
        <sz val="7"/>
        <rFont val="Arial"/>
      </rPr>
      <t>m</t>
    </r>
  </si>
  <si>
    <r>
      <rPr>
        <sz val="7"/>
        <rFont val="Arial"/>
      </rPr>
      <t>1.6.2.4.4</t>
    </r>
  </si>
  <si>
    <r>
      <rPr>
        <sz val="7"/>
        <rFont val="Arial"/>
      </rPr>
      <t>S151132</t>
    </r>
  </si>
  <si>
    <r>
      <rPr>
        <sz val="7"/>
        <rFont val="Arial"/>
      </rPr>
      <t>IOPES</t>
    </r>
  </si>
  <si>
    <r>
      <rPr>
        <sz val="7"/>
        <rFont val="Arial"/>
      </rPr>
      <t>Eletroduto flexível corrugado 3/4" , marca de referência TIGRE</t>
    </r>
  </si>
  <si>
    <r>
      <rPr>
        <sz val="7"/>
        <rFont val="Arial"/>
      </rPr>
      <t>m</t>
    </r>
  </si>
  <si>
    <r>
      <rPr>
        <sz val="7"/>
        <rFont val="Arial"/>
      </rPr>
      <t>1.6.2.4.5</t>
    </r>
  </si>
  <si>
    <r>
      <rPr>
        <sz val="7"/>
        <rFont val="Arial"/>
      </rPr>
      <t>S151129</t>
    </r>
  </si>
  <si>
    <r>
      <rPr>
        <sz val="7"/>
        <rFont val="Arial"/>
      </rPr>
      <t>IOPES</t>
    </r>
  </si>
  <si>
    <r>
      <rPr>
        <sz val="7"/>
        <rFont val="Arial"/>
      </rPr>
      <t>Eletroduto de PVC rígido roscável, diâm. 1 1/2" (50mm), inclusive conexões</t>
    </r>
  </si>
  <si>
    <r>
      <rPr>
        <sz val="7"/>
        <rFont val="Arial"/>
      </rPr>
      <t>m</t>
    </r>
  </si>
  <si>
    <r>
      <rPr>
        <sz val="7"/>
        <rFont val="Arial"/>
      </rPr>
      <t>1.6.2.4.6</t>
    </r>
  </si>
  <si>
    <r>
      <rPr>
        <sz val="7"/>
        <rFont val="Arial"/>
      </rPr>
      <t>S150836</t>
    </r>
  </si>
  <si>
    <r>
      <rPr>
        <sz val="7"/>
        <rFont val="Arial"/>
      </rPr>
      <t>IOPES</t>
    </r>
  </si>
  <si>
    <r>
      <rPr>
        <sz val="7"/>
        <rFont val="Arial"/>
      </rPr>
      <t>Eletrocalha perfurada em chapa de aço galvanizado nº16, 200x100mm, sem tampa</t>
    </r>
  </si>
  <si>
    <r>
      <rPr>
        <sz val="7"/>
        <rFont val="Arial"/>
      </rPr>
      <t>m</t>
    </r>
  </si>
  <si>
    <r>
      <rPr>
        <sz val="7"/>
        <rFont val="Arial"/>
      </rPr>
      <t>1.6.2.4.7</t>
    </r>
  </si>
  <si>
    <r>
      <rPr>
        <sz val="7"/>
        <rFont val="Arial"/>
      </rPr>
      <t>S150861</t>
    </r>
  </si>
  <si>
    <r>
      <rPr>
        <sz val="7"/>
        <rFont val="Arial"/>
      </rPr>
      <t>IOPES</t>
    </r>
  </si>
  <si>
    <r>
      <rPr>
        <sz val="7"/>
        <rFont val="Arial"/>
      </rPr>
      <t>Tampa de encaixe para eletrocalha em chapa de aço galvanizada 18, dim. 200mm</t>
    </r>
  </si>
  <si>
    <r>
      <rPr>
        <sz val="7"/>
        <rFont val="Arial"/>
      </rPr>
      <t>und</t>
    </r>
  </si>
  <si>
    <r>
      <rPr>
        <sz val="7"/>
        <rFont val="Arial"/>
      </rPr>
      <t>1.6.2.4.8</t>
    </r>
  </si>
  <si>
    <r>
      <rPr>
        <sz val="7"/>
        <rFont val="Arial"/>
      </rPr>
      <t>S150704</t>
    </r>
  </si>
  <si>
    <r>
      <rPr>
        <sz val="7"/>
        <rFont val="Arial"/>
      </rPr>
      <t>IOPES</t>
    </r>
  </si>
  <si>
    <r>
      <rPr>
        <sz val="7"/>
        <rFont val="Arial"/>
      </rPr>
      <t>Envelopamento de concreto simples com consumo mínimo de cimento de 250kg/m3, inclusive escavação para profundidade mínima do eletroduto de 50cm, de 45 x 45 cm, para 6 eletrodutos</t>
    </r>
  </si>
  <si>
    <r>
      <rPr>
        <sz val="7"/>
        <rFont val="Arial"/>
      </rPr>
      <t>m</t>
    </r>
  </si>
  <si>
    <r>
      <rPr>
        <sz val="7"/>
        <rFont val="Arial"/>
      </rPr>
      <t>1.6.2.4.9</t>
    </r>
  </si>
  <si>
    <r>
      <rPr>
        <sz val="7"/>
        <rFont val="Arial"/>
      </rPr>
      <t>S150702</t>
    </r>
  </si>
  <si>
    <r>
      <rPr>
        <sz val="7"/>
        <rFont val="Arial"/>
      </rPr>
      <t>IOPES</t>
    </r>
  </si>
  <si>
    <r>
      <rPr>
        <sz val="7"/>
        <rFont val="Arial"/>
      </rPr>
      <t>Envelopamento de concreto simples com consumo mínimo de cimento de 250kg/m3, inclusive escavação para profundidade mínima do eletroduto de 50 cm, de 25 x 30 cm, para 2 eletrodutos</t>
    </r>
  </si>
  <si>
    <r>
      <rPr>
        <sz val="7"/>
        <rFont val="Arial"/>
      </rPr>
      <t>m</t>
    </r>
  </si>
  <si>
    <r>
      <rPr>
        <b/>
        <sz val="7"/>
        <rFont val="Arial"/>
      </rPr>
      <t>1.6.2.5</t>
    </r>
  </si>
  <si>
    <r>
      <rPr>
        <b/>
        <sz val="7"/>
        <rFont val="Arial"/>
      </rPr>
      <t>EQUIPAMENTOS PARA ILUMINAÇÃO</t>
    </r>
  </si>
  <si>
    <r>
      <rPr>
        <sz val="7"/>
        <rFont val="Arial"/>
      </rPr>
      <t>1.6.2.5.1</t>
    </r>
  </si>
  <si>
    <r>
      <rPr>
        <sz val="7"/>
        <rFont val="Arial"/>
      </rPr>
      <t>CP-1255-100623</t>
    </r>
  </si>
  <si>
    <r>
      <rPr>
        <sz val="7"/>
        <rFont val="Arial"/>
      </rPr>
      <t>PRÓPRIA</t>
    </r>
  </si>
  <si>
    <r>
      <rPr>
        <sz val="7"/>
        <rFont val="Arial"/>
      </rPr>
      <t>Poste telecônico reto, em aço galvanizado, com flange / flangeado na base, com chumbadores e demais peças para fixação, pintura branca eletrostática a quente em poliéster, 9000 mm. ref: Induspar ou similar</t>
    </r>
  </si>
  <si>
    <r>
      <rPr>
        <sz val="7"/>
        <rFont val="Arial"/>
      </rPr>
      <t>UN</t>
    </r>
  </si>
  <si>
    <r>
      <rPr>
        <sz val="7"/>
        <rFont val="Arial"/>
      </rPr>
      <t>1.6.2.5.2</t>
    </r>
  </si>
  <si>
    <r>
      <rPr>
        <sz val="7"/>
        <rFont val="Arial"/>
      </rPr>
      <t>CP-2335-C4810</t>
    </r>
  </si>
  <si>
    <r>
      <rPr>
        <sz val="7"/>
        <rFont val="Arial"/>
      </rPr>
      <t>PRÓPRIA</t>
    </r>
  </si>
  <si>
    <r>
      <rPr>
        <sz val="7"/>
        <rFont val="Arial"/>
      </rPr>
      <t>Refletor em LED IP 66, 150W, 20.000 lúmens</t>
    </r>
  </si>
  <si>
    <r>
      <rPr>
        <sz val="7"/>
        <rFont val="Arial"/>
      </rPr>
      <t>UN</t>
    </r>
  </si>
  <si>
    <r>
      <rPr>
        <sz val="7"/>
        <rFont val="Arial"/>
      </rPr>
      <t>1.6.2.5.3</t>
    </r>
  </si>
  <si>
    <r>
      <rPr>
        <sz val="7"/>
        <rFont val="Arial"/>
      </rPr>
      <t>CP-2871-ED-49144</t>
    </r>
  </si>
  <si>
    <r>
      <rPr>
        <sz val="7"/>
        <rFont val="Arial"/>
      </rPr>
      <t>PRÓPRIA</t>
    </r>
  </si>
  <si>
    <r>
      <rPr>
        <sz val="7"/>
        <rFont val="Arial"/>
      </rPr>
      <t xml:space="preserve">Cruzeta para fixação de 3 projetores, 1400mm, com fixadores, parafusos e demais conexões para poste telecônico </t>
    </r>
  </si>
  <si>
    <r>
      <rPr>
        <sz val="7"/>
        <rFont val="Arial"/>
      </rPr>
      <t>U</t>
    </r>
  </si>
  <si>
    <r>
      <rPr>
        <sz val="7"/>
        <rFont val="Arial"/>
      </rPr>
      <t>1.6.2.5.4</t>
    </r>
  </si>
  <si>
    <r>
      <rPr>
        <sz val="7"/>
        <rFont val="Arial"/>
      </rPr>
      <t>CP-1660-C4371</t>
    </r>
  </si>
  <si>
    <r>
      <rPr>
        <sz val="7"/>
        <rFont val="Arial"/>
      </rPr>
      <t>PRÓPRIA</t>
    </r>
  </si>
  <si>
    <r>
      <rPr>
        <sz val="7"/>
        <rFont val="Arial"/>
      </rPr>
      <t xml:space="preserve">Arandela blindada, uso externo, 45°, IP 65, soquete E27 </t>
    </r>
  </si>
  <si>
    <r>
      <rPr>
        <sz val="7"/>
        <rFont val="Arial"/>
      </rPr>
      <t>UN</t>
    </r>
  </si>
  <si>
    <r>
      <rPr>
        <sz val="7"/>
        <rFont val="Arial"/>
      </rPr>
      <t>1.6.2.5.5</t>
    </r>
  </si>
  <si>
    <r>
      <rPr>
        <sz val="7"/>
        <rFont val="Arial"/>
      </rPr>
      <t>CP-7330-ED-13344</t>
    </r>
  </si>
  <si>
    <r>
      <rPr>
        <sz val="7"/>
        <rFont val="Arial"/>
      </rPr>
      <t>PRÓPRIA</t>
    </r>
  </si>
  <si>
    <r>
      <rPr>
        <sz val="7"/>
        <rFont val="Arial"/>
      </rPr>
      <t>Lampada LED 23 W, 3000 lumens, E27</t>
    </r>
  </si>
  <si>
    <r>
      <rPr>
        <sz val="7"/>
        <rFont val="Arial"/>
      </rPr>
      <t>un</t>
    </r>
  </si>
  <si>
    <r>
      <rPr>
        <b/>
        <sz val="7"/>
        <rFont val="Arial"/>
      </rPr>
      <t>1.6.2.6</t>
    </r>
  </si>
  <si>
    <r>
      <rPr>
        <b/>
        <sz val="7"/>
        <rFont val="Arial"/>
      </rPr>
      <t>CAIXAS DE PASSAGEM</t>
    </r>
  </si>
  <si>
    <r>
      <rPr>
        <sz val="7"/>
        <rFont val="Arial"/>
      </rPr>
      <t>1.6.2.6.1</t>
    </r>
  </si>
  <si>
    <r>
      <rPr>
        <sz val="7"/>
        <rFont val="Arial"/>
      </rPr>
      <t>S150634</t>
    </r>
  </si>
  <si>
    <r>
      <rPr>
        <sz val="7"/>
        <rFont val="Arial"/>
      </rPr>
      <t>IOPES</t>
    </r>
  </si>
  <si>
    <r>
      <rPr>
        <sz val="7"/>
        <rFont val="Arial"/>
      </rPr>
      <t>Caixa de passagem 300x300x120mm, chapa 18, com tampa parafusada</t>
    </r>
  </si>
  <si>
    <r>
      <rPr>
        <sz val="7"/>
        <rFont val="Arial"/>
      </rPr>
      <t>und</t>
    </r>
  </si>
  <si>
    <r>
      <rPr>
        <sz val="7"/>
        <rFont val="Arial"/>
      </rPr>
      <t>1.6.2.6.2</t>
    </r>
  </si>
  <si>
    <r>
      <rPr>
        <sz val="7"/>
        <rFont val="Arial"/>
      </rPr>
      <t>S150614</t>
    </r>
  </si>
  <si>
    <r>
      <rPr>
        <sz val="7"/>
        <rFont val="Arial"/>
      </rPr>
      <t>IOPES</t>
    </r>
  </si>
  <si>
    <r>
      <rPr>
        <sz val="7"/>
        <rFont val="Arial"/>
      </rPr>
      <t>Caixa de passagem de alvenaria de blocos de concreto 9x19x39cm, dimensões de 30x30x50cm, com revestimento interno em chapisco e reboco, tampa de concreto esp.5cm e lastro de brita 5 cm</t>
    </r>
  </si>
  <si>
    <r>
      <rPr>
        <sz val="7"/>
        <rFont val="Arial"/>
      </rPr>
      <t>und</t>
    </r>
  </si>
  <si>
    <r>
      <rPr>
        <sz val="7"/>
        <rFont val="Arial"/>
      </rPr>
      <t>1.6.2.6.3</t>
    </r>
  </si>
  <si>
    <r>
      <rPr>
        <sz val="7"/>
        <rFont val="Arial"/>
      </rPr>
      <t>S151002</t>
    </r>
  </si>
  <si>
    <r>
      <rPr>
        <sz val="7"/>
        <rFont val="Arial"/>
      </rPr>
      <t>IOPES</t>
    </r>
  </si>
  <si>
    <r>
      <rPr>
        <sz val="7"/>
        <rFont val="Arial"/>
      </rPr>
      <t>Caixa de passagem de alvenaria de blocos cerâmicos 10 furos 10x20x20cm dimensões de 50x50x50cm, com revestimento interno em chapisco e reboco, tampa de concreto esp.5cm e lastro de brita 5 cm</t>
    </r>
  </si>
  <si>
    <r>
      <rPr>
        <sz val="7"/>
        <rFont val="Arial"/>
      </rPr>
      <t>und</t>
    </r>
  </si>
  <si>
    <r>
      <rPr>
        <sz val="7"/>
        <rFont val="Arial"/>
      </rPr>
      <t>1.6.2.6.4</t>
    </r>
  </si>
  <si>
    <r>
      <rPr>
        <sz val="7"/>
        <rFont val="Arial"/>
      </rPr>
      <t>S151016</t>
    </r>
  </si>
  <si>
    <r>
      <rPr>
        <sz val="7"/>
        <rFont val="Arial"/>
      </rPr>
      <t>IOPES</t>
    </r>
  </si>
  <si>
    <r>
      <rPr>
        <sz val="7"/>
        <rFont val="Arial"/>
      </rPr>
      <t>Caixa de passagem de alvenaria de blocos de concreto 9x19x39cm, dimensões de 80x80x80m, com revestimento interno em chapisco e reboco tampa de concreto esp. 5cm e lastro de brita 5cm</t>
    </r>
  </si>
  <si>
    <r>
      <rPr>
        <sz val="7"/>
        <rFont val="Arial"/>
      </rPr>
      <t>und</t>
    </r>
  </si>
  <si>
    <r>
      <rPr>
        <b/>
        <sz val="7"/>
        <rFont val="Arial"/>
      </rPr>
      <t>1.6.2.7</t>
    </r>
  </si>
  <si>
    <r>
      <rPr>
        <b/>
        <sz val="7"/>
        <rFont val="Arial"/>
      </rPr>
      <t>ATERRAMENTO</t>
    </r>
  </si>
  <si>
    <r>
      <rPr>
        <sz val="7"/>
        <rFont val="Arial"/>
      </rPr>
      <t>1.6.2.7.1</t>
    </r>
  </si>
  <si>
    <r>
      <rPr>
        <sz val="7"/>
        <rFont val="Arial"/>
      </rPr>
      <t>96977</t>
    </r>
  </si>
  <si>
    <r>
      <rPr>
        <sz val="7"/>
        <rFont val="Arial"/>
      </rPr>
      <t>SINAPI</t>
    </r>
  </si>
  <si>
    <r>
      <rPr>
        <sz val="7"/>
        <rFont val="Arial"/>
      </rPr>
      <t>CORDOALHA DE COBRE NU 50 MM², ENTERRADA, SEM ISOLADOR - FORNECIMENTO E INSTALAÇÃO. AF_12/2017</t>
    </r>
  </si>
  <si>
    <r>
      <rPr>
        <sz val="7"/>
        <rFont val="Arial"/>
      </rPr>
      <t>M</t>
    </r>
  </si>
  <si>
    <r>
      <rPr>
        <sz val="7"/>
        <rFont val="Arial"/>
      </rPr>
      <t>1.6.2.7.2</t>
    </r>
  </si>
  <si>
    <r>
      <rPr>
        <sz val="7"/>
        <rFont val="Arial"/>
      </rPr>
      <t>S160334</t>
    </r>
  </si>
  <si>
    <r>
      <rPr>
        <sz val="7"/>
        <rFont val="Arial"/>
      </rPr>
      <t>IOPES</t>
    </r>
  </si>
  <si>
    <r>
      <rPr>
        <sz val="7"/>
        <rFont val="Arial"/>
      </rPr>
      <t>Terminal estanhado de 1 compressão 1 furo, 50mm², ref. TEL-5150, marca de referência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</si>
  <si>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</si>
  <si>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1.6.2.7.3</t>
    </r>
  </si>
  <si>
    <r>
      <rPr>
        <sz val="7"/>
        <rFont val="Arial"/>
      </rPr>
      <t>S160310</t>
    </r>
  </si>
  <si>
    <r>
      <rPr>
        <sz val="7"/>
        <rFont val="Arial"/>
      </rPr>
      <t>IOPES</t>
    </r>
  </si>
  <si>
    <r>
      <rPr>
        <sz val="7"/>
        <rFont val="Arial"/>
      </rPr>
      <t>Conector de medição em latão com 2 parafusos para cabos de 16 a 50 mm2, ref. TEL-562,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</si>
  <si>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</si>
  <si>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1.6.2.7.4</t>
    </r>
  </si>
  <si>
    <r>
      <rPr>
        <sz val="7"/>
        <rFont val="Arial"/>
      </rPr>
      <t>S160316</t>
    </r>
  </si>
  <si>
    <r>
      <rPr>
        <sz val="7"/>
        <rFont val="Arial"/>
      </rPr>
      <t>IOPES</t>
    </r>
  </si>
  <si>
    <r>
      <rPr>
        <sz val="7"/>
        <rFont val="Arial"/>
      </rPr>
      <t>Caixa de inspeção tipo solo em PVC com bocal interior quadrado articulado e borda exterior redonda Ø 300 x300mm para passeios e pisos sujeitos a carga pesada. ref: TEL-535, Termotécnica ou similar.</t>
    </r>
  </si>
  <si>
    <r>
      <rPr>
        <sz val="7"/>
        <rFont val="Arial"/>
      </rPr>
      <t>und</t>
    </r>
  </si>
  <si>
    <r>
      <rPr>
        <sz val="7"/>
        <rFont val="Arial"/>
      </rPr>
      <t>1.6.2.7.5</t>
    </r>
  </si>
  <si>
    <r>
      <rPr>
        <sz val="7"/>
        <rFont val="Arial"/>
      </rPr>
      <t>S160321</t>
    </r>
  </si>
  <si>
    <r>
      <rPr>
        <sz val="7"/>
        <rFont val="Arial"/>
      </rPr>
      <t>IOPES</t>
    </r>
  </si>
  <si>
    <r>
      <rPr>
        <sz val="7"/>
        <rFont val="Arial"/>
      </rPr>
      <t>Tampa reforçada em ferro fundido com escotilha TEL 536, inclusive assentamento, marca de referência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</si>
  <si>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</si>
  <si>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1.6.2.7.6</t>
    </r>
  </si>
  <si>
    <r>
      <rPr>
        <sz val="7"/>
        <rFont val="Arial"/>
      </rPr>
      <t>S151506</t>
    </r>
  </si>
  <si>
    <r>
      <rPr>
        <sz val="7"/>
        <rFont val="Arial"/>
      </rPr>
      <t>IOPES</t>
    </r>
  </si>
  <si>
    <r>
      <rPr>
        <sz val="7"/>
        <rFont val="Arial"/>
      </rPr>
      <t>Haste de terra tipo COPPERWELD - 5/8" x 2.40m</t>
    </r>
  </si>
  <si>
    <r>
      <rPr>
        <sz val="7"/>
        <rFont val="Arial"/>
      </rPr>
      <t>und</t>
    </r>
  </si>
  <si>
    <r>
      <rPr>
        <sz val="7"/>
        <rFont val="Arial"/>
      </rPr>
      <t>1.6.2.7.7</t>
    </r>
  </si>
  <si>
    <r>
      <rPr>
        <sz val="7"/>
        <rFont val="Arial"/>
      </rPr>
      <t>S160312</t>
    </r>
  </si>
  <si>
    <r>
      <rPr>
        <sz val="7"/>
        <rFont val="Arial"/>
      </rPr>
      <t>IOPES</t>
    </r>
  </si>
  <si>
    <r>
      <rPr>
        <sz val="7"/>
        <rFont val="Arial"/>
      </rPr>
      <t>Kit completo para solda Exotérmica (Molde HCL 5/8" Ref: TEL905611 / Cartucho n° 115 Ref: TEL 909115 / Alicate Z 201 Ref: TEL 998201), marca de referência Termotécnica ou equivalente</t>
    </r>
  </si>
  <si>
    <r>
      <rPr>
        <sz val="7"/>
        <rFont val="Arial"/>
      </rPr>
      <t>und</t>
    </r>
  </si>
  <si>
    <r>
      <rPr>
        <b/>
        <sz val="7"/>
        <rFont val="Arial"/>
      </rPr>
      <t>1.6.3</t>
    </r>
  </si>
  <si>
    <r>
      <rPr>
        <b/>
        <sz val="7"/>
        <rFont val="Arial"/>
      </rPr>
      <t>Ramal de ligação</t>
    </r>
  </si>
  <si>
    <r>
      <rPr>
        <sz val="7"/>
        <rFont val="Arial"/>
      </rPr>
      <t>1.6.3.1</t>
    </r>
  </si>
  <si>
    <r>
      <rPr>
        <sz val="7"/>
        <rFont val="Arial"/>
      </rPr>
      <t>CP-8326</t>
    </r>
  </si>
  <si>
    <r>
      <rPr>
        <sz val="7"/>
        <rFont val="Arial"/>
      </rPr>
      <t>PRÓPRIA</t>
    </r>
  </si>
  <si>
    <r>
      <rPr>
        <sz val="7"/>
        <rFont val="Arial"/>
      </rPr>
      <t>MÃO DE OBRA PARA O RAMAL DE LIGAÇÃO</t>
    </r>
  </si>
  <si>
    <r>
      <rPr>
        <sz val="7"/>
        <rFont val="Arial"/>
      </rPr>
      <t>und</t>
    </r>
  </si>
  <si>
    <r>
      <rPr>
        <sz val="7"/>
        <rFont val="Arial"/>
      </rPr>
      <t>1.6.3.2</t>
    </r>
  </si>
  <si>
    <r>
      <rPr>
        <sz val="7"/>
        <rFont val="Arial"/>
      </rPr>
      <t>00013369</t>
    </r>
  </si>
  <si>
    <r>
      <rPr>
        <sz val="7"/>
        <rFont val="Arial"/>
      </rPr>
      <t>SINAPI</t>
    </r>
  </si>
  <si>
    <r>
      <rPr>
        <sz val="7"/>
        <rFont val="Arial"/>
      </rPr>
      <t>CHAVE SECCIONADORA-FUSIVEL BLINDADA TRIPOLAR, ABERTURA COM CARGA, PARA FUSIVEL NH00, CORRENTE NOMINAL DE 160 A, TENSAO DE 500 V</t>
    </r>
  </si>
  <si>
    <r>
      <rPr>
        <sz val="7"/>
        <rFont val="Arial"/>
      </rPr>
      <t>UN</t>
    </r>
  </si>
  <si>
    <r>
      <rPr>
        <sz val="7"/>
        <rFont val="Arial"/>
      </rPr>
      <t>1.6.3.3</t>
    </r>
  </si>
  <si>
    <r>
      <rPr>
        <sz val="7"/>
        <rFont val="Arial"/>
      </rPr>
      <t>S151413</t>
    </r>
  </si>
  <si>
    <r>
      <rPr>
        <sz val="7"/>
        <rFont val="Arial"/>
      </rPr>
      <t>IOPES</t>
    </r>
  </si>
  <si>
    <r>
      <rPr>
        <sz val="7"/>
        <rFont val="Arial"/>
      </rPr>
      <t>Cabo de cobre nú, seção de 25.0 mm2</t>
    </r>
  </si>
  <si>
    <r>
      <rPr>
        <sz val="7"/>
        <rFont val="Arial"/>
      </rPr>
      <t>m</t>
    </r>
  </si>
  <si>
    <r>
      <rPr>
        <sz val="7"/>
        <rFont val="Arial"/>
      </rPr>
      <t>1.6.3.4</t>
    </r>
  </si>
  <si>
    <r>
      <rPr>
        <sz val="7"/>
        <rFont val="Arial"/>
      </rPr>
      <t>00004168</t>
    </r>
  </si>
  <si>
    <r>
      <rPr>
        <sz val="7"/>
        <rFont val="Arial"/>
      </rPr>
      <t>SINAPI</t>
    </r>
  </si>
  <si>
    <r>
      <rPr>
        <sz val="7"/>
        <rFont val="Arial"/>
      </rPr>
      <t>MUFLA TERMINAL PRIMARIA UNIPOLAR USO INTERNO PARA CABO 35/120MM2 ISOLACAO 15/25KV EM EPR - BORRACHA DE SILICONE</t>
    </r>
  </si>
  <si>
    <r>
      <rPr>
        <sz val="7"/>
        <rFont val="Arial"/>
      </rPr>
      <t>UN</t>
    </r>
  </si>
  <si>
    <r>
      <rPr>
        <sz val="7"/>
        <rFont val="Arial"/>
      </rPr>
      <t>1.6.3.5</t>
    </r>
  </si>
  <si>
    <r>
      <rPr>
        <sz val="7"/>
        <rFont val="Arial"/>
      </rPr>
      <t>I049101</t>
    </r>
  </si>
  <si>
    <r>
      <rPr>
        <sz val="7"/>
        <rFont val="Arial"/>
      </rPr>
      <t>IOPES</t>
    </r>
  </si>
  <si>
    <r>
      <rPr>
        <sz val="7"/>
        <rFont val="Arial"/>
      </rPr>
      <t>CRUZETA DE MADEIRA P/ POSTE 90 X 135 X 2400MM</t>
    </r>
  </si>
  <si>
    <r>
      <rPr>
        <sz val="7"/>
        <rFont val="Arial"/>
      </rPr>
      <t>UN</t>
    </r>
  </si>
  <si>
    <r>
      <rPr>
        <sz val="7"/>
        <rFont val="Arial"/>
      </rPr>
      <t>1.6.3.6</t>
    </r>
  </si>
  <si>
    <r>
      <rPr>
        <sz val="7"/>
        <rFont val="Arial"/>
      </rPr>
      <t>S151422</t>
    </r>
  </si>
  <si>
    <r>
      <rPr>
        <sz val="7"/>
        <rFont val="Arial"/>
      </rPr>
      <t>IOPES</t>
    </r>
  </si>
  <si>
    <r>
      <rPr>
        <sz val="7"/>
        <rFont val="Arial"/>
      </rPr>
      <t>Cabo de cobre termoplástico, com isolamento para 1000V, seção de 25.0 mm2</t>
    </r>
  </si>
  <si>
    <r>
      <rPr>
        <sz val="7"/>
        <rFont val="Arial"/>
      </rPr>
      <t>m</t>
    </r>
  </si>
  <si>
    <r>
      <rPr>
        <sz val="7"/>
        <rFont val="Arial"/>
      </rPr>
      <t>1.6.3.7</t>
    </r>
  </si>
  <si>
    <r>
      <rPr>
        <sz val="7"/>
        <rFont val="Arial"/>
      </rPr>
      <t>00043130</t>
    </r>
  </si>
  <si>
    <r>
      <rPr>
        <sz val="7"/>
        <rFont val="Arial"/>
      </rPr>
      <t>SINAPI</t>
    </r>
  </si>
  <si>
    <r>
      <rPr>
        <sz val="7"/>
        <rFont val="Arial"/>
      </rPr>
      <t>ARAME GALVANIZADO 12 BWG, D = 2,76 MM (0,048 KG/M) OU 14 BWG, D = 2,11 MM (0,026 KG/M)</t>
    </r>
  </si>
  <si>
    <r>
      <rPr>
        <sz val="7"/>
        <rFont val="Arial"/>
      </rPr>
      <t>KG</t>
    </r>
  </si>
  <si>
    <r>
      <rPr>
        <sz val="7"/>
        <rFont val="Arial"/>
      </rPr>
      <t>1.6.3.8</t>
    </r>
  </si>
  <si>
    <r>
      <rPr>
        <sz val="7"/>
        <rFont val="Arial"/>
      </rPr>
      <t>00025004</t>
    </r>
  </si>
  <si>
    <r>
      <rPr>
        <sz val="7"/>
        <rFont val="Arial"/>
      </rPr>
      <t>SINAPI</t>
    </r>
  </si>
  <si>
    <r>
      <rPr>
        <sz val="7"/>
        <rFont val="Arial"/>
      </rPr>
      <t>CABO DE ALUMINIO NU COM ALMA DE ACO, BITOLA 1/0 AWG</t>
    </r>
  </si>
  <si>
    <r>
      <rPr>
        <sz val="7"/>
        <rFont val="Arial"/>
      </rPr>
      <t>KG</t>
    </r>
  </si>
  <si>
    <r>
      <rPr>
        <sz val="7"/>
        <rFont val="Arial"/>
      </rPr>
      <t>1.6.3.9</t>
    </r>
  </si>
  <si>
    <r>
      <rPr>
        <sz val="7"/>
        <rFont val="Arial"/>
      </rPr>
      <t>I042047</t>
    </r>
  </si>
  <si>
    <r>
      <rPr>
        <sz val="7"/>
        <rFont val="Arial"/>
      </rPr>
      <t>IOPES</t>
    </r>
  </si>
  <si>
    <r>
      <rPr>
        <sz val="7"/>
        <rFont val="Arial"/>
      </rPr>
      <t>ELETRODUTO DE FERRO GALVANIZADO 6"</t>
    </r>
  </si>
  <si>
    <r>
      <rPr>
        <sz val="7"/>
        <rFont val="Arial"/>
      </rPr>
      <t>M</t>
    </r>
  </si>
  <si>
    <r>
      <rPr>
        <sz val="7"/>
        <rFont val="Arial"/>
      </rPr>
      <t>1.6.3.10</t>
    </r>
  </si>
  <si>
    <r>
      <rPr>
        <sz val="7"/>
        <rFont val="Arial"/>
      </rPr>
      <t>00003917</t>
    </r>
  </si>
  <si>
    <r>
      <rPr>
        <sz val="7"/>
        <rFont val="Arial"/>
      </rPr>
      <t>SINAPI</t>
    </r>
  </si>
  <si>
    <r>
      <rPr>
        <sz val="7"/>
        <rFont val="Arial"/>
      </rPr>
      <t>LUVA DE FERRO GALVANIZADO, COM ROSCA BSP, DE 6"</t>
    </r>
  </si>
  <si>
    <r>
      <rPr>
        <sz val="7"/>
        <rFont val="Arial"/>
      </rPr>
      <t>UN</t>
    </r>
  </si>
  <si>
    <r>
      <rPr>
        <sz val="7"/>
        <rFont val="Arial"/>
      </rPr>
      <t>1.6.3.11</t>
    </r>
  </si>
  <si>
    <r>
      <rPr>
        <sz val="7"/>
        <rFont val="Arial"/>
      </rPr>
      <t>S151506</t>
    </r>
  </si>
  <si>
    <r>
      <rPr>
        <sz val="7"/>
        <rFont val="Arial"/>
      </rPr>
      <t>IOPES</t>
    </r>
  </si>
  <si>
    <r>
      <rPr>
        <sz val="7"/>
        <rFont val="Arial"/>
      </rPr>
      <t>Haste de terra tipo COPPERWELD - 5/8" x 2.40m</t>
    </r>
  </si>
  <si>
    <r>
      <rPr>
        <sz val="7"/>
        <rFont val="Arial"/>
      </rPr>
      <t>und</t>
    </r>
  </si>
  <si>
    <r>
      <rPr>
        <sz val="7"/>
        <rFont val="Arial"/>
      </rPr>
      <t>1.6.3.12</t>
    </r>
  </si>
  <si>
    <r>
      <rPr>
        <sz val="7"/>
        <rFont val="Arial"/>
      </rPr>
      <t>S160312</t>
    </r>
  </si>
  <si>
    <r>
      <rPr>
        <sz val="7"/>
        <rFont val="Arial"/>
      </rPr>
      <t>IOPES</t>
    </r>
  </si>
  <si>
    <r>
      <rPr>
        <sz val="7"/>
        <rFont val="Arial"/>
      </rPr>
      <t>Kit completo para solda Exotérmica (Molde HCL 5/8" Ref: TEL905611 / Cartucho n° 115 Ref: TEL 909115 / Alicate Z 201 Ref: TEL 998201), marca de referência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</si>
  <si>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</si>
  <si>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1.6.3.13</t>
    </r>
  </si>
  <si>
    <r>
      <rPr>
        <sz val="7"/>
        <rFont val="Arial"/>
      </rPr>
      <t>I048041</t>
    </r>
  </si>
  <si>
    <r>
      <rPr>
        <sz val="7"/>
        <rFont val="Arial"/>
      </rPr>
      <t>IOPES</t>
    </r>
  </si>
  <si>
    <r>
      <rPr>
        <sz val="7"/>
        <rFont val="Arial"/>
      </rPr>
      <t>PARA-RAIOS POLIMERICO 12KV - 10KA COM SUPORTE</t>
    </r>
  </si>
  <si>
    <r>
      <rPr>
        <sz val="7"/>
        <rFont val="Arial"/>
      </rPr>
      <t>UN</t>
    </r>
  </si>
  <si>
    <r>
      <rPr>
        <sz val="7"/>
        <rFont val="Arial"/>
      </rPr>
      <t>1.6.3.14</t>
    </r>
  </si>
  <si>
    <r>
      <rPr>
        <sz val="7"/>
        <rFont val="Arial"/>
      </rPr>
      <t>10378</t>
    </r>
  </si>
  <si>
    <r>
      <rPr>
        <sz val="7"/>
        <rFont val="Arial"/>
      </rPr>
      <t>DER-ES</t>
    </r>
  </si>
  <si>
    <r>
      <rPr>
        <sz val="7"/>
        <rFont val="Arial"/>
      </rPr>
      <t>Placa em alumínio espessura = 1,5mm</t>
    </r>
  </si>
  <si>
    <r>
      <rPr>
        <sz val="7"/>
        <rFont val="Arial"/>
      </rPr>
      <t>M2</t>
    </r>
  </si>
  <si>
    <r>
      <rPr>
        <sz val="7"/>
        <rFont val="Arial"/>
      </rPr>
      <t>1.6.3.15</t>
    </r>
  </si>
  <si>
    <r>
      <rPr>
        <sz val="7"/>
        <rFont val="Arial"/>
      </rPr>
      <t>I040140</t>
    </r>
  </si>
  <si>
    <r>
      <rPr>
        <sz val="7"/>
        <rFont val="Arial"/>
      </rPr>
      <t>IOPES</t>
    </r>
  </si>
  <si>
    <r>
      <rPr>
        <sz val="7"/>
        <rFont val="Arial"/>
      </rPr>
      <t>POSTE CIRCULAR DE CONCRETO 11M/600KG</t>
    </r>
  </si>
  <si>
    <r>
      <rPr>
        <sz val="7"/>
        <rFont val="Arial"/>
      </rPr>
      <t>UN</t>
    </r>
  </si>
  <si>
    <r>
      <rPr>
        <sz val="7"/>
        <rFont val="Arial"/>
      </rPr>
      <t>1.6.3.16</t>
    </r>
  </si>
  <si>
    <r>
      <rPr>
        <sz val="7"/>
        <rFont val="Arial"/>
      </rPr>
      <t>100612</t>
    </r>
  </si>
  <si>
    <r>
      <rPr>
        <sz val="7"/>
        <rFont val="Arial"/>
      </rPr>
      <t>SINAPI</t>
    </r>
  </si>
  <si>
    <r>
      <rPr>
        <sz val="7"/>
        <rFont val="Arial"/>
      </rPr>
      <t>ASSENTAMENTO DE POSTE DE CONCRETO COM COMPRIMENTO NOMINAL DE 11 M, CARGA NOMINAL DE 600 DAN, ENGASTAMENTO BASE CONCRETADA COM 1 M DE CONCRETO E 0,7 M DE SOLO (NÃO INCLUI FORNECIMENTO). AF_11/2019</t>
    </r>
  </si>
  <si>
    <r>
      <rPr>
        <sz val="7"/>
        <rFont val="Arial"/>
      </rPr>
      <t>UN</t>
    </r>
  </si>
  <si>
    <r>
      <rPr>
        <sz val="7"/>
        <rFont val="Arial"/>
      </rPr>
      <t>1.6.3.17</t>
    </r>
  </si>
  <si>
    <r>
      <rPr>
        <sz val="7"/>
        <rFont val="Arial"/>
      </rPr>
      <t>I040504</t>
    </r>
  </si>
  <si>
    <r>
      <rPr>
        <sz val="7"/>
        <rFont val="Arial"/>
      </rPr>
      <t>IOPES</t>
    </r>
  </si>
  <si>
    <r>
      <rPr>
        <sz val="7"/>
        <rFont val="Arial"/>
      </rPr>
      <t>ISOLADOR DE PINO POLIMERICO 15KV - ROSCA 25MM</t>
    </r>
  </si>
  <si>
    <r>
      <rPr>
        <sz val="7"/>
        <rFont val="Arial"/>
      </rPr>
      <t>UN</t>
    </r>
  </si>
  <si>
    <r>
      <rPr>
        <sz val="7"/>
        <rFont val="Arial"/>
      </rPr>
      <t>1.6.3.18</t>
    </r>
  </si>
  <si>
    <r>
      <rPr>
        <sz val="7"/>
        <rFont val="Arial"/>
      </rPr>
      <t>S160318</t>
    </r>
  </si>
  <si>
    <r>
      <rPr>
        <sz val="7"/>
        <rFont val="Arial"/>
      </rPr>
      <t>IOPES</t>
    </r>
  </si>
  <si>
    <r>
      <rPr>
        <sz val="7"/>
        <rFont val="Arial"/>
      </rPr>
      <t>Cabo de cobre nú 35mm2, ref. TEL 5735, marca de referência Termotécnica ou equivalente</t>
    </r>
  </si>
  <si>
    <r>
      <rPr>
        <sz val="7"/>
        <rFont val="Arial"/>
      </rPr>
      <t>m</t>
    </r>
  </si>
  <si>
    <r>
      <rPr>
        <b/>
        <sz val="7"/>
        <rFont val="Arial"/>
      </rPr>
      <t>1.6.4</t>
    </r>
  </si>
  <si>
    <r>
      <rPr>
        <b/>
        <sz val="7"/>
        <rFont val="Arial"/>
      </rPr>
      <t>SPDA</t>
    </r>
  </si>
  <si>
    <r>
      <rPr>
        <sz val="7"/>
        <rFont val="Arial"/>
      </rPr>
      <t>1.6.4.1</t>
    </r>
  </si>
  <si>
    <r>
      <rPr>
        <sz val="7"/>
        <rFont val="Arial"/>
      </rPr>
      <t>S160317</t>
    </r>
  </si>
  <si>
    <r>
      <rPr>
        <sz val="7"/>
        <rFont val="Arial"/>
      </rPr>
      <t>IOPES</t>
    </r>
  </si>
  <si>
    <r>
      <rPr>
        <sz val="7"/>
        <rFont val="Arial"/>
      </rPr>
      <t xml:space="preserve">Cabo de cobre nu, bitola 50 mm², tipo cordoalha, 7 fios, Ø 3,00 mm; ref: TEL-5650, Termotécnica ou similar. </t>
    </r>
  </si>
  <si>
    <r>
      <rPr>
        <sz val="7"/>
        <rFont val="Arial"/>
      </rPr>
      <t>m</t>
    </r>
  </si>
  <si>
    <r>
      <rPr>
        <sz val="7"/>
        <rFont val="Arial"/>
      </rPr>
      <t>1.6.4.2</t>
    </r>
  </si>
  <si>
    <r>
      <rPr>
        <sz val="7"/>
        <rFont val="Arial"/>
      </rPr>
      <t>S160318</t>
    </r>
  </si>
  <si>
    <r>
      <rPr>
        <sz val="7"/>
        <rFont val="Arial"/>
      </rPr>
      <t>IOPES</t>
    </r>
  </si>
  <si>
    <r>
      <rPr>
        <sz val="7"/>
        <rFont val="Arial"/>
      </rPr>
      <t>Cabo de cobre nú 35mm2, ref. TEL 5735, marca de referência Termotécnica ou equivalente</t>
    </r>
  </si>
  <si>
    <r>
      <rPr>
        <sz val="7"/>
        <rFont val="Arial"/>
      </rPr>
      <t>m</t>
    </r>
  </si>
  <si>
    <r>
      <rPr>
        <sz val="7"/>
        <rFont val="Arial"/>
      </rPr>
      <t>1.6.4.3</t>
    </r>
  </si>
  <si>
    <r>
      <rPr>
        <sz val="7"/>
        <rFont val="Arial"/>
      </rPr>
      <t>S160309</t>
    </r>
  </si>
  <si>
    <r>
      <rPr>
        <sz val="7"/>
        <rFont val="Arial"/>
      </rPr>
      <t>IOPES</t>
    </r>
  </si>
  <si>
    <r>
      <rPr>
        <sz val="7"/>
        <rFont val="Arial"/>
      </rPr>
      <t xml:space="preserve">Terminal aéreo 1 furo 5/16x250mm ref: TEL-044, Termotécnica ou similar. </t>
    </r>
  </si>
  <si>
    <r>
      <rPr>
        <sz val="7"/>
        <rFont val="Arial"/>
      </rPr>
      <t>und</t>
    </r>
  </si>
  <si>
    <r>
      <rPr>
        <sz val="7"/>
        <rFont val="Arial"/>
      </rPr>
      <t>1.6.4.4</t>
    </r>
  </si>
  <si>
    <r>
      <rPr>
        <sz val="7"/>
        <rFont val="Arial"/>
      </rPr>
      <t>S160334</t>
    </r>
  </si>
  <si>
    <r>
      <rPr>
        <sz val="7"/>
        <rFont val="Arial"/>
      </rPr>
      <t>IOPES</t>
    </r>
  </si>
  <si>
    <r>
      <rPr>
        <sz val="7"/>
        <rFont val="Arial"/>
      </rPr>
      <t>Terminal estanhado de 1 compressão 1 furo, 50mm², ref. TEL-5150, marca de referência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</si>
  <si>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</si>
  <si>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1.6.4.5</t>
    </r>
  </si>
  <si>
    <r>
      <rPr>
        <sz val="7"/>
        <rFont val="Arial"/>
      </rPr>
      <t>CP-7142-S160330</t>
    </r>
  </si>
  <si>
    <r>
      <rPr>
        <sz val="7"/>
        <rFont val="Arial"/>
      </rPr>
      <t>PRÓPRIA</t>
    </r>
  </si>
  <si>
    <r>
      <rPr>
        <sz val="7"/>
        <rFont val="Arial"/>
      </rPr>
      <t>Conector em bronze reforçado para 2 cabos de cobre de 16-70mm² na haste de aterramento, com grampo U, porcas e arrue</t>
    </r>
  </si>
  <si>
    <r>
      <rPr>
        <sz val="7"/>
        <rFont val="Arial"/>
      </rPr>
      <t>und</t>
    </r>
  </si>
  <si>
    <r>
      <rPr>
        <sz val="7"/>
        <rFont val="Arial"/>
      </rPr>
      <t>1.6.4.6</t>
    </r>
  </si>
  <si>
    <r>
      <rPr>
        <sz val="7"/>
        <rFont val="Arial"/>
      </rPr>
      <t>96989</t>
    </r>
  </si>
  <si>
    <r>
      <rPr>
        <sz val="7"/>
        <rFont val="Arial"/>
      </rPr>
      <t>SINAPI</t>
    </r>
  </si>
  <si>
    <r>
      <rPr>
        <sz val="7"/>
        <rFont val="Arial"/>
      </rPr>
      <t>CAPTOR TIPO FRANKLIN PARA SPDA - FORNECIMENTO E INSTALAÇÃO. AF_12/2017</t>
    </r>
  </si>
  <si>
    <r>
      <rPr>
        <sz val="7"/>
        <rFont val="Arial"/>
      </rPr>
      <t>UN</t>
    </r>
  </si>
  <si>
    <r>
      <rPr>
        <sz val="7"/>
        <rFont val="Arial"/>
      </rPr>
      <t>1.6.4.7</t>
    </r>
  </si>
  <si>
    <r>
      <rPr>
        <sz val="7"/>
        <rFont val="Arial"/>
      </rPr>
      <t>S160313</t>
    </r>
  </si>
  <si>
    <r>
      <rPr>
        <sz val="7"/>
        <rFont val="Arial"/>
      </rPr>
      <t>IOPES</t>
    </r>
  </si>
  <si>
    <r>
      <rPr>
        <sz val="7"/>
        <rFont val="Arial"/>
      </rPr>
      <t>Fixador universal latão estanhado p/ cabos 16 a 70 mm2 ref. 5024, incl. parafuso sextavado M6x45mm, arruela lisa 1/4", bucha nº8, vedação dos furos c/ poliuretano ref. 5905, marca de ref.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</si>
  <si>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</si>
  <si>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1.6.4.8</t>
    </r>
  </si>
  <si>
    <r>
      <rPr>
        <sz val="7"/>
        <rFont val="Arial"/>
      </rPr>
      <t>CP-2493-CP-7142-S160330</t>
    </r>
  </si>
  <si>
    <r>
      <rPr>
        <sz val="7"/>
        <rFont val="Arial"/>
      </rPr>
      <t>PRÓPRIA</t>
    </r>
  </si>
  <si>
    <r>
      <rPr>
        <sz val="7"/>
        <rFont val="Arial"/>
      </rPr>
      <t>Conector para gradis aramados, ref: TEL-736, Termotécnica ou similar.</t>
    </r>
  </si>
  <si>
    <r>
      <rPr>
        <sz val="7"/>
        <rFont val="Arial"/>
      </rPr>
      <t>und</t>
    </r>
  </si>
  <si>
    <r>
      <rPr>
        <sz val="7"/>
        <rFont val="Arial"/>
      </rPr>
      <t>1.6.4.9</t>
    </r>
  </si>
  <si>
    <r>
      <rPr>
        <sz val="7"/>
        <rFont val="Arial"/>
      </rPr>
      <t>CP-1385</t>
    </r>
  </si>
  <si>
    <r>
      <rPr>
        <sz val="7"/>
        <rFont val="Arial"/>
      </rPr>
      <t>PRÓPRIA</t>
    </r>
  </si>
  <si>
    <r>
      <rPr>
        <sz val="7"/>
        <rFont val="Arial"/>
      </rPr>
      <t>Conector Tipo X Fundido em Bronze com acessórios em Aço GFPara cabos 16 – 50 mm² – Acab. Estanhado para Aterramento de Telas – com parafuso, porca e arruela em Aço GF ref: TEL-6945, Termotécnica ou similar.</t>
    </r>
  </si>
  <si>
    <r>
      <rPr>
        <sz val="7"/>
        <rFont val="Arial"/>
      </rPr>
      <t>und</t>
    </r>
  </si>
  <si>
    <r>
      <rPr>
        <sz val="7"/>
        <rFont val="Arial"/>
      </rPr>
      <t>1.6.4.10</t>
    </r>
  </si>
  <si>
    <r>
      <rPr>
        <sz val="7"/>
        <rFont val="Arial"/>
      </rPr>
      <t>S160334</t>
    </r>
  </si>
  <si>
    <r>
      <rPr>
        <sz val="7"/>
        <rFont val="Arial"/>
      </rPr>
      <t>IOPES</t>
    </r>
  </si>
  <si>
    <r>
      <rPr>
        <sz val="7"/>
        <rFont val="Arial"/>
      </rPr>
      <t>Terminal estanhado de 1 compressão 1 furo, 50mm², ref. TEL-5150, marca de referência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</si>
  <si>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</si>
  <si>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1.6.4.11</t>
    </r>
  </si>
  <si>
    <r>
      <rPr>
        <sz val="7"/>
        <rFont val="Arial"/>
      </rPr>
      <t>S160316</t>
    </r>
  </si>
  <si>
    <r>
      <rPr>
        <sz val="7"/>
        <rFont val="Arial"/>
      </rPr>
      <t>IOPES</t>
    </r>
  </si>
  <si>
    <r>
      <rPr>
        <sz val="7"/>
        <rFont val="Arial"/>
      </rPr>
      <t xml:space="preserve">Caixa de inspeção tipo solo em PVC com bocal interior quadrado articulado e borda exterior redonda Ø 300 x300mm para passeios e pisos sujeitos a carga pesada. ref: TEL-535, Termotécnica ou similar. </t>
    </r>
  </si>
  <si>
    <r>
      <rPr>
        <sz val="7"/>
        <rFont val="Arial"/>
      </rPr>
      <t>und</t>
    </r>
  </si>
  <si>
    <r>
      <rPr>
        <sz val="7"/>
        <rFont val="Arial"/>
      </rPr>
      <t>1.6.4.12</t>
    </r>
  </si>
  <si>
    <r>
      <rPr>
        <sz val="7"/>
        <rFont val="Arial"/>
      </rPr>
      <t>S160321</t>
    </r>
  </si>
  <si>
    <r>
      <rPr>
        <sz val="7"/>
        <rFont val="Arial"/>
      </rPr>
      <t>IOPES</t>
    </r>
  </si>
  <si>
    <r>
      <rPr>
        <sz val="7"/>
        <rFont val="Arial"/>
      </rPr>
      <t>Tampa reforçada em ferro fundido com escotilha TEL 536, inclusive assentamento, marca de referência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</si>
  <si>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</si>
  <si>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1.6.4.13</t>
    </r>
  </si>
  <si>
    <r>
      <rPr>
        <sz val="7"/>
        <rFont val="Arial"/>
      </rPr>
      <t>S160325</t>
    </r>
  </si>
  <si>
    <r>
      <rPr>
        <sz val="7"/>
        <rFont val="Arial"/>
      </rPr>
      <t>IOPES</t>
    </r>
  </si>
  <si>
    <r>
      <rPr>
        <sz val="7"/>
        <rFont val="Arial"/>
      </rPr>
      <t>Caixa de equalização de potenciais para uso interno e externo com nove (9) terminais para aterramento (BEP), em aço, com flange inferior e vedação na porta, ref. TEL-903, marca de referência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</si>
  <si>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</si>
  <si>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1.6.4.14</t>
    </r>
  </si>
  <si>
    <r>
      <rPr>
        <sz val="7"/>
        <rFont val="Arial"/>
      </rPr>
      <t>S151506</t>
    </r>
  </si>
  <si>
    <r>
      <rPr>
        <sz val="7"/>
        <rFont val="Arial"/>
      </rPr>
      <t>IOPES</t>
    </r>
  </si>
  <si>
    <r>
      <rPr>
        <sz val="7"/>
        <rFont val="Arial"/>
      </rPr>
      <t>Haste de terra tipo COPPERWELD - 5/8" x 2.40m</t>
    </r>
  </si>
  <si>
    <r>
      <rPr>
        <sz val="7"/>
        <rFont val="Arial"/>
      </rPr>
      <t>und</t>
    </r>
  </si>
  <si>
    <r>
      <rPr>
        <sz val="7"/>
        <rFont val="Arial"/>
      </rPr>
      <t>1.6.4.15</t>
    </r>
  </si>
  <si>
    <r>
      <rPr>
        <sz val="7"/>
        <rFont val="Arial"/>
      </rPr>
      <t>S160312</t>
    </r>
  </si>
  <si>
    <r>
      <rPr>
        <sz val="7"/>
        <rFont val="Arial"/>
      </rPr>
      <t>IOPES</t>
    </r>
  </si>
  <si>
    <r>
      <rPr>
        <sz val="7"/>
        <rFont val="Arial"/>
      </rPr>
      <t>Kit completo para solda Exotérmica (Molde HCL 5/8" Ref: TEL905611 / Cartucho n° 115 Ref: TEL 909115 / Alicate Z 201 Ref: TEL 998201), marca de referência Termotécnica ou equivalente</t>
    </r>
  </si>
  <si>
    <r>
      <rPr>
        <sz val="7"/>
        <rFont val="Arial"/>
      </rPr>
      <t>und</t>
    </r>
  </si>
  <si>
    <r>
      <rPr>
        <b/>
        <sz val="7"/>
        <rFont val="Arial"/>
      </rPr>
      <t>1.6.5</t>
    </r>
  </si>
  <si>
    <r>
      <rPr>
        <b/>
        <sz val="7"/>
        <rFont val="Arial"/>
      </rPr>
      <t>CABEAMENTO ESTRUTURADO E CFTV</t>
    </r>
  </si>
  <si>
    <r>
      <rPr>
        <sz val="7"/>
        <rFont val="Arial"/>
      </rPr>
      <t>1.6.5.1</t>
    </r>
  </si>
  <si>
    <r>
      <rPr>
        <sz val="7"/>
        <rFont val="Arial"/>
      </rPr>
      <t>CP-6839-411471</t>
    </r>
  </si>
  <si>
    <r>
      <rPr>
        <sz val="7"/>
        <rFont val="Arial"/>
      </rPr>
      <t>PRÓPRIA</t>
    </r>
  </si>
  <si>
    <r>
      <rPr>
        <sz val="7"/>
        <rFont val="Arial"/>
      </rPr>
      <t>Cabo de par trançado blindado (F/UTP), categoria 6, ou superior, com condutores de cobre rígidos 24 AWG, uso indoor/outdoor ref: Furukawa ou similar (M)</t>
    </r>
  </si>
  <si>
    <r>
      <rPr>
        <sz val="7"/>
        <rFont val="Arial"/>
      </rPr>
      <t>M</t>
    </r>
  </si>
  <si>
    <r>
      <rPr>
        <sz val="7"/>
        <rFont val="Arial"/>
      </rPr>
      <t>1.6.5.2</t>
    </r>
  </si>
  <si>
    <r>
      <rPr>
        <sz val="7"/>
        <rFont val="Arial"/>
      </rPr>
      <t>CP-9152-ED-48372</t>
    </r>
  </si>
  <si>
    <r>
      <rPr>
        <sz val="7"/>
        <rFont val="Arial"/>
      </rPr>
      <t>PRÓPRIA</t>
    </r>
  </si>
  <si>
    <r>
      <rPr>
        <sz val="7"/>
        <rFont val="Arial"/>
      </rPr>
      <t xml:space="preserve">Patch cord F/UTP CAT.6 - Cabo flexível Blindado Cat.6 montado com conectores RJ45 nas duas extremidades. ref: Furukawa ou similar </t>
    </r>
  </si>
  <si>
    <r>
      <rPr>
        <sz val="7"/>
        <rFont val="Arial"/>
      </rPr>
      <t>pc</t>
    </r>
  </si>
  <si>
    <r>
      <rPr>
        <sz val="7"/>
        <rFont val="Arial"/>
      </rPr>
      <t>1.6.5.3</t>
    </r>
  </si>
  <si>
    <r>
      <rPr>
        <sz val="7"/>
        <rFont val="Arial"/>
      </rPr>
      <t>CP-2718-C3751</t>
    </r>
  </si>
  <si>
    <r>
      <rPr>
        <sz val="7"/>
        <rFont val="Arial"/>
      </rPr>
      <t>PRÓPRIA</t>
    </r>
  </si>
  <si>
    <r>
      <rPr>
        <sz val="7"/>
        <rFont val="Arial"/>
      </rPr>
      <t>CABO DE FIBRA ÓPTICA, 02 PARES</t>
    </r>
  </si>
  <si>
    <r>
      <rPr>
        <sz val="7"/>
        <rFont val="Arial"/>
      </rPr>
      <t>M</t>
    </r>
  </si>
  <si>
    <r>
      <rPr>
        <sz val="7"/>
        <rFont val="Arial"/>
      </rPr>
      <t>1.6.5.4</t>
    </r>
  </si>
  <si>
    <r>
      <rPr>
        <sz val="7"/>
        <rFont val="Arial"/>
      </rPr>
      <t>95781</t>
    </r>
  </si>
  <si>
    <r>
      <rPr>
        <sz val="7"/>
        <rFont val="Arial"/>
      </rPr>
      <t>SINAPI</t>
    </r>
  </si>
  <si>
    <r>
      <rPr>
        <sz val="7"/>
        <rFont val="Arial"/>
      </rPr>
      <t>Condulete de alumínio 4X2”, furos 1”, múltiplo, com espelho para 2 RJ45 conectores fêmea blindado CAT.6 - Conector fêmea do tipo keystone Jack. Ref: Furukawa ou similar</t>
    </r>
  </si>
  <si>
    <r>
      <rPr>
        <sz val="7"/>
        <rFont val="Arial"/>
      </rPr>
      <t>UN</t>
    </r>
  </si>
  <si>
    <r>
      <rPr>
        <sz val="7"/>
        <rFont val="Arial"/>
      </rPr>
      <t>1.6.5.5</t>
    </r>
  </si>
  <si>
    <r>
      <rPr>
        <sz val="7"/>
        <rFont val="Arial"/>
      </rPr>
      <t>95780</t>
    </r>
  </si>
  <si>
    <r>
      <rPr>
        <sz val="7"/>
        <rFont val="Arial"/>
      </rPr>
      <t>SINAPI</t>
    </r>
  </si>
  <si>
    <r>
      <rPr>
        <sz val="7"/>
        <rFont val="Arial"/>
      </rPr>
      <t>Condulete de alumínio 4X2”, furos 1”, múltiplo com espelho</t>
    </r>
  </si>
  <si>
    <r>
      <rPr>
        <sz val="7"/>
        <rFont val="Arial"/>
      </rPr>
      <t>UN</t>
    </r>
  </si>
  <si>
    <r>
      <rPr>
        <sz val="7"/>
        <rFont val="Arial"/>
      </rPr>
      <t>1.6.5.6</t>
    </r>
  </si>
  <si>
    <r>
      <rPr>
        <sz val="7"/>
        <rFont val="Arial"/>
      </rPr>
      <t>S160108</t>
    </r>
  </si>
  <si>
    <r>
      <rPr>
        <sz val="7"/>
        <rFont val="Arial"/>
      </rPr>
      <t>IOPES</t>
    </r>
  </si>
  <si>
    <r>
      <rPr>
        <sz val="7"/>
        <rFont val="Arial"/>
      </rPr>
      <t xml:space="preserve">Caixa de passagem de embutir no piso, padrão Telebrás, R1, com tampa em ferro fundido. </t>
    </r>
  </si>
  <si>
    <r>
      <rPr>
        <sz val="7"/>
        <rFont val="Arial"/>
      </rPr>
      <t>und</t>
    </r>
  </si>
  <si>
    <r>
      <rPr>
        <sz val="7"/>
        <rFont val="Arial"/>
      </rPr>
      <t>1.6.5.7</t>
    </r>
  </si>
  <si>
    <r>
      <rPr>
        <sz val="7"/>
        <rFont val="Arial"/>
      </rPr>
      <t>S151126</t>
    </r>
  </si>
  <si>
    <r>
      <rPr>
        <sz val="7"/>
        <rFont val="Arial"/>
      </rPr>
      <t>IOPES</t>
    </r>
  </si>
  <si>
    <r>
      <rPr>
        <sz val="7"/>
        <rFont val="Arial"/>
      </rPr>
      <t>Eletroduto de PVC rígido roscável, diâm. 3/4" (25mm), inclusive conexões</t>
    </r>
  </si>
  <si>
    <r>
      <rPr>
        <sz val="7"/>
        <rFont val="Arial"/>
      </rPr>
      <t>m</t>
    </r>
  </si>
  <si>
    <r>
      <rPr>
        <sz val="7"/>
        <rFont val="Arial"/>
      </rPr>
      <t>1.6.5.8</t>
    </r>
  </si>
  <si>
    <r>
      <rPr>
        <sz val="7"/>
        <rFont val="Arial"/>
      </rPr>
      <t>CP-8296-ED-49321</t>
    </r>
  </si>
  <si>
    <r>
      <rPr>
        <sz val="7"/>
        <rFont val="Arial"/>
      </rPr>
      <t>PRÓPRIA</t>
    </r>
  </si>
  <si>
    <r>
      <rPr>
        <sz val="7"/>
        <rFont val="Arial"/>
      </rPr>
      <t>ELETRODUTO DE AÇO GALVANIZADO MÉDIO, INCLUSIVE CONEXÕES, SUPORTES E FIXAÇÃO DN 50 (2")</t>
    </r>
  </si>
  <si>
    <r>
      <rPr>
        <sz val="7"/>
        <rFont val="Arial"/>
      </rPr>
      <t>m</t>
    </r>
  </si>
  <si>
    <r>
      <rPr>
        <sz val="7"/>
        <rFont val="Arial"/>
      </rPr>
      <t>1.6.5.9</t>
    </r>
  </si>
  <si>
    <r>
      <rPr>
        <sz val="7"/>
        <rFont val="Arial"/>
      </rPr>
      <t>S151126</t>
    </r>
  </si>
  <si>
    <r>
      <rPr>
        <sz val="7"/>
        <rFont val="Arial"/>
      </rPr>
      <t>IOPES</t>
    </r>
  </si>
  <si>
    <r>
      <rPr>
        <sz val="7"/>
        <rFont val="Arial"/>
      </rPr>
      <t>Duto em polietileno de alta densidade (PEAD) ∅3/4” ref: Kanalex ou similar</t>
    </r>
  </si>
  <si>
    <r>
      <rPr>
        <sz val="7"/>
        <rFont val="Arial"/>
      </rPr>
      <t>m</t>
    </r>
  </si>
  <si>
    <r>
      <rPr>
        <sz val="7"/>
        <rFont val="Arial"/>
      </rPr>
      <t>1.6.5.10</t>
    </r>
  </si>
  <si>
    <r>
      <rPr>
        <sz val="7"/>
        <rFont val="Arial"/>
      </rPr>
      <t>97668</t>
    </r>
  </si>
  <si>
    <r>
      <rPr>
        <sz val="7"/>
        <rFont val="Arial"/>
      </rPr>
      <t>SINAPI</t>
    </r>
  </si>
  <si>
    <r>
      <rPr>
        <sz val="7"/>
        <rFont val="Arial"/>
      </rPr>
      <t>Duto em polietileno de alta densidade (PEAD) ∅2” ref: Kanalex ou similar</t>
    </r>
  </si>
  <si>
    <r>
      <rPr>
        <sz val="7"/>
        <rFont val="Arial"/>
      </rPr>
      <t>M</t>
    </r>
  </si>
  <si>
    <r>
      <rPr>
        <sz val="7"/>
        <rFont val="Arial"/>
      </rPr>
      <t>1.6.5.11</t>
    </r>
  </si>
  <si>
    <r>
      <rPr>
        <sz val="7"/>
        <rFont val="Arial"/>
      </rPr>
      <t>S150702</t>
    </r>
  </si>
  <si>
    <r>
      <rPr>
        <sz val="7"/>
        <rFont val="Arial"/>
      </rPr>
      <t>IOPES</t>
    </r>
  </si>
  <si>
    <r>
      <rPr>
        <sz val="7"/>
        <rFont val="Arial"/>
      </rPr>
      <t>Envelopamento de concreto simples com consumo mínimo de cimento de 250kg/m3, inclusive escavação para profundidade mínima do eletroduto de 50 cm, de 25 x 30 cm, para 2 eletrodutos</t>
    </r>
  </si>
  <si>
    <r>
      <rPr>
        <sz val="7"/>
        <rFont val="Arial"/>
      </rPr>
      <t>m</t>
    </r>
  </si>
  <si>
    <r>
      <rPr>
        <sz val="7"/>
        <rFont val="Arial"/>
      </rPr>
      <t>1.6.5.12</t>
    </r>
  </si>
  <si>
    <r>
      <rPr>
        <sz val="7"/>
        <rFont val="Arial"/>
      </rPr>
      <t>S151137</t>
    </r>
  </si>
  <si>
    <r>
      <rPr>
        <sz val="7"/>
        <rFont val="Arial"/>
      </rPr>
      <t>IOPES</t>
    </r>
  </si>
  <si>
    <r>
      <rPr>
        <sz val="7"/>
        <rFont val="Arial"/>
      </rPr>
      <t>Eletroduto PEAD, cor preta, diam. 1.1/2", marca ref. Kanaflex ou equivalente</t>
    </r>
  </si>
  <si>
    <r>
      <rPr>
        <sz val="7"/>
        <rFont val="Arial"/>
      </rPr>
      <t>m</t>
    </r>
  </si>
  <si>
    <r>
      <rPr>
        <sz val="7"/>
        <rFont val="Arial"/>
      </rPr>
      <t>1.6.5.13</t>
    </r>
  </si>
  <si>
    <r>
      <rPr>
        <sz val="7"/>
        <rFont val="Arial"/>
      </rPr>
      <t>CP-4996-C3764</t>
    </r>
  </si>
  <si>
    <r>
      <rPr>
        <sz val="7"/>
        <rFont val="Arial"/>
      </rPr>
      <t>PRÓPRIA</t>
    </r>
  </si>
  <si>
    <r>
      <rPr>
        <sz val="7"/>
        <rFont val="Arial"/>
      </rPr>
      <t xml:space="preserve">Rack de parede 19" fechado com chave, 16Us, 470x570mm, com portas laterais e frontal, com venezianas, cooler de ventilação na parte superior. </t>
    </r>
  </si>
  <si>
    <r>
      <rPr>
        <sz val="7"/>
        <rFont val="Arial"/>
      </rPr>
      <t>UN</t>
    </r>
  </si>
  <si>
    <r>
      <rPr>
        <sz val="7"/>
        <rFont val="Arial"/>
      </rPr>
      <t>1.6.5.14</t>
    </r>
  </si>
  <si>
    <r>
      <rPr>
        <sz val="7"/>
        <rFont val="Arial"/>
      </rPr>
      <t>CP-6629-C4175</t>
    </r>
  </si>
  <si>
    <r>
      <rPr>
        <sz val="7"/>
        <rFont val="Arial"/>
      </rPr>
      <t>PRÓPRIA</t>
    </r>
  </si>
  <si>
    <r>
      <rPr>
        <sz val="7"/>
        <rFont val="Arial"/>
      </rPr>
      <t>Switch de 24 portas, com taxa de transmissão de 10/100/1000 Mbps portas RJ-45 10/100/1000 PoE+ com detecção automática, camada 3, 4 portas Gigabit Ethernet SFP fixas, instalação em rack de 19". ref: 2930F 24G PoE+ 4SFP – Aruba ou similar</t>
    </r>
  </si>
  <si>
    <r>
      <rPr>
        <sz val="7"/>
        <rFont val="Arial"/>
      </rPr>
      <t>UN</t>
    </r>
  </si>
  <si>
    <r>
      <rPr>
        <sz val="7"/>
        <rFont val="Arial"/>
      </rPr>
      <t>1.6.5.15</t>
    </r>
  </si>
  <si>
    <r>
      <rPr>
        <sz val="7"/>
        <rFont val="Arial"/>
      </rPr>
      <t>98302</t>
    </r>
  </si>
  <si>
    <r>
      <rPr>
        <sz val="7"/>
        <rFont val="Arial"/>
      </rPr>
      <t>SINAPI</t>
    </r>
  </si>
  <si>
    <r>
      <rPr>
        <sz val="7"/>
        <rFont val="Arial"/>
      </rPr>
      <t>PATCH PANEL 24 PORTAS, CATEGORIA 6 - FORNECIMENTO E INSTALAÇÃO. AF_11/2019</t>
    </r>
  </si>
  <si>
    <r>
      <rPr>
        <sz val="7"/>
        <rFont val="Arial"/>
      </rPr>
      <t>UN</t>
    </r>
  </si>
  <si>
    <r>
      <rPr>
        <sz val="7"/>
        <rFont val="Arial"/>
      </rPr>
      <t>1.6.5.16</t>
    </r>
  </si>
  <si>
    <r>
      <rPr>
        <sz val="7"/>
        <rFont val="Arial"/>
      </rPr>
      <t>CP-8348-C4569</t>
    </r>
  </si>
  <si>
    <r>
      <rPr>
        <sz val="7"/>
        <rFont val="Arial"/>
      </rPr>
      <t>PRÓPRIA</t>
    </r>
  </si>
  <si>
    <r>
      <rPr>
        <sz val="7"/>
        <rFont val="Arial"/>
      </rPr>
      <t>Calha de tomadas com filtro para instalação, em rack, com 06 tomadas 2P+T, REF: PIAL</t>
    </r>
  </si>
  <si>
    <r>
      <rPr>
        <sz val="7"/>
        <rFont val="Arial"/>
      </rPr>
      <t>UN</t>
    </r>
  </si>
  <si>
    <r>
      <rPr>
        <sz val="7"/>
        <rFont val="Arial"/>
      </rPr>
      <t>1.6.5.17</t>
    </r>
  </si>
  <si>
    <r>
      <rPr>
        <sz val="7"/>
        <rFont val="Arial"/>
      </rPr>
      <t>CP-0098-ED-48376</t>
    </r>
  </si>
  <si>
    <r>
      <rPr>
        <sz val="7"/>
        <rFont val="Arial"/>
      </rPr>
      <t>PRÓPRIA</t>
    </r>
  </si>
  <si>
    <r>
      <rPr>
        <sz val="7"/>
        <rFont val="Arial"/>
      </rPr>
      <t xml:space="preserve">Bandeja fixa frontal para Racks padrão 19" polegadas, 2Us, 290 mm de profundidade, fixação interna construída em aço, com estampas de ventilação para circulação de AR interno do Rack, 2 pontos fixação nos planos frontais do rack por meio de parafusos. </t>
    </r>
  </si>
  <si>
    <r>
      <rPr>
        <sz val="7"/>
        <rFont val="Arial"/>
      </rPr>
      <t>cj</t>
    </r>
  </si>
  <si>
    <r>
      <rPr>
        <sz val="7"/>
        <rFont val="Arial"/>
      </rPr>
      <t>1.6.5.18</t>
    </r>
  </si>
  <si>
    <r>
      <rPr>
        <sz val="7"/>
        <rFont val="Arial"/>
      </rPr>
      <t>CP-2641-C4568</t>
    </r>
  </si>
  <si>
    <r>
      <rPr>
        <sz val="7"/>
        <rFont val="Arial"/>
      </rPr>
      <t>PRÓPRIA</t>
    </r>
  </si>
  <si>
    <r>
      <rPr>
        <sz val="7"/>
        <rFont val="Arial"/>
      </rPr>
      <t>ORGANIZADOR DE CABOS HORIZONTAL, ABERTO, PADRÃO RACK 19"</t>
    </r>
  </si>
  <si>
    <r>
      <rPr>
        <sz val="7"/>
        <rFont val="Arial"/>
      </rPr>
      <t>UN</t>
    </r>
  </si>
  <si>
    <r>
      <rPr>
        <sz val="7"/>
        <rFont val="Arial"/>
      </rPr>
      <t>1.6.5.19</t>
    </r>
  </si>
  <si>
    <r>
      <rPr>
        <sz val="7"/>
        <rFont val="Arial"/>
      </rPr>
      <t>CP-2292-ED-48378</t>
    </r>
  </si>
  <si>
    <r>
      <rPr>
        <sz val="7"/>
        <rFont val="Arial"/>
      </rPr>
      <t>PRÓPRIA</t>
    </r>
  </si>
  <si>
    <r>
      <rPr>
        <sz val="7"/>
        <rFont val="Arial"/>
      </rPr>
      <t>TAMPA CEGA DE 1U PARA RACK 19"</t>
    </r>
  </si>
  <si>
    <r>
      <rPr>
        <sz val="7"/>
        <rFont val="Arial"/>
      </rPr>
      <t>cj</t>
    </r>
  </si>
  <si>
    <r>
      <rPr>
        <sz val="7"/>
        <rFont val="Arial"/>
      </rPr>
      <t>1.6.5.20</t>
    </r>
  </si>
  <si>
    <r>
      <rPr>
        <sz val="7"/>
        <rFont val="Arial"/>
      </rPr>
      <t>CP-6491-C3765</t>
    </r>
  </si>
  <si>
    <r>
      <rPr>
        <sz val="7"/>
        <rFont val="Arial"/>
      </rPr>
      <t>PRÓPRIA</t>
    </r>
  </si>
  <si>
    <r>
      <rPr>
        <sz val="7"/>
        <rFont val="Arial"/>
      </rPr>
      <t xml:space="preserve">DIO 24FO Distribuidor interno óptico SC MM 62.5/125 gaveta 19'' 1U </t>
    </r>
  </si>
  <si>
    <r>
      <rPr>
        <sz val="7"/>
        <rFont val="Arial"/>
      </rPr>
      <t>UN</t>
    </r>
  </si>
  <si>
    <r>
      <rPr>
        <sz val="7"/>
        <rFont val="Arial"/>
      </rPr>
      <t>1.6.5.21</t>
    </r>
  </si>
  <si>
    <r>
      <rPr>
        <sz val="7"/>
        <rFont val="Arial"/>
      </rPr>
      <t>CP-2132-S160106</t>
    </r>
  </si>
  <si>
    <r>
      <rPr>
        <sz val="7"/>
        <rFont val="Arial"/>
      </rPr>
      <t>PRÓPRIA</t>
    </r>
  </si>
  <si>
    <r>
      <rPr>
        <sz val="7"/>
        <rFont val="Arial"/>
      </rPr>
      <t>Aterramento com haste de terra 5/8"x2.40m, cabo de cobre nú 25mm2</t>
    </r>
  </si>
  <si>
    <r>
      <rPr>
        <sz val="7"/>
        <rFont val="Arial"/>
      </rPr>
      <t>und</t>
    </r>
  </si>
  <si>
    <r>
      <rPr>
        <sz val="7"/>
        <rFont val="Arial"/>
      </rPr>
      <t>1.6.5.22</t>
    </r>
  </si>
  <si>
    <r>
      <rPr>
        <sz val="7"/>
        <rFont val="Arial"/>
      </rPr>
      <t>92988</t>
    </r>
  </si>
  <si>
    <r>
      <rPr>
        <sz val="7"/>
        <rFont val="Arial"/>
      </rPr>
      <t>SINAPI</t>
    </r>
  </si>
  <si>
    <r>
      <rPr>
        <sz val="7"/>
        <rFont val="Arial"/>
      </rPr>
      <t>CABO DE COBRE FLEXÍVEL ISOLADO, 50 MM², ANTI-CHAMA 0,6/1,0 KV, PARA DISTRIBUIÇÃO - FORNECIMENTO E INSTALAÇÃO. AF_12/2015</t>
    </r>
  </si>
  <si>
    <r>
      <rPr>
        <sz val="7"/>
        <rFont val="Arial"/>
      </rPr>
      <t>M</t>
    </r>
  </si>
  <si>
    <r>
      <rPr>
        <sz val="7"/>
        <rFont val="Arial"/>
      </rPr>
      <t>1.6.5.23</t>
    </r>
  </si>
  <si>
    <r>
      <rPr>
        <sz val="7"/>
        <rFont val="Arial"/>
      </rPr>
      <t>S160310</t>
    </r>
  </si>
  <si>
    <r>
      <rPr>
        <sz val="7"/>
        <rFont val="Arial"/>
      </rPr>
      <t>IOPES</t>
    </r>
  </si>
  <si>
    <r>
      <rPr>
        <sz val="7"/>
        <rFont val="Arial"/>
      </rPr>
      <t>Conector de medição em latão com 2 parafusos para cabos de 16 a 50 mm2, ref. TEL-562,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</si>
  <si>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</si>
  <si>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1.6.5.24</t>
    </r>
  </si>
  <si>
    <r>
      <rPr>
        <sz val="7"/>
        <rFont val="Arial"/>
      </rPr>
      <t>COMP-458410</t>
    </r>
  </si>
  <si>
    <r>
      <rPr>
        <sz val="7"/>
        <rFont val="Arial"/>
      </rPr>
      <t>PRÓPRIA</t>
    </r>
  </si>
  <si>
    <r>
      <rPr>
        <sz val="7"/>
        <rFont val="Arial"/>
      </rPr>
      <t>Câmera IP Speed Dome 2MP com 37x de zoom, Resolução Full HD, com Análise inteligente de vídeo, Mapa de calor e detecção de face, alimentação: 24 Vac / 3 A, PoE+ (IEEE 802.3at), IP67 e IK10, ref: VIP 7237 SD INTELBRAS ou similar com suporte conforme projeto</t>
    </r>
  </si>
  <si>
    <r>
      <rPr>
        <sz val="7"/>
        <rFont val="Arial"/>
      </rPr>
      <t>un</t>
    </r>
  </si>
  <si>
    <r>
      <rPr>
        <sz val="7"/>
        <rFont val="Arial"/>
      </rPr>
      <t>1.6.5.25</t>
    </r>
  </si>
  <si>
    <r>
      <rPr>
        <sz val="7"/>
        <rFont val="Arial"/>
      </rPr>
      <t>COMP-313404</t>
    </r>
  </si>
  <si>
    <r>
      <rPr>
        <sz val="7"/>
        <rFont val="Arial"/>
      </rPr>
      <t>PRÓPRIA</t>
    </r>
  </si>
  <si>
    <r>
      <rPr>
        <sz val="7"/>
        <rFont val="Arial"/>
      </rPr>
      <t>Câmera IP Dome, Resolução de 1 MP, Lente fixa de 2,8 mm, IR inteligente com alcance de 20 metros, Instalação interna ou externa, alimentação: 12 Vdc/PoE (802.3af), Ref: VIP S4020 G2 INTELBRAS com suporte conforme projeto</t>
    </r>
  </si>
  <si>
    <r>
      <rPr>
        <sz val="7"/>
        <rFont val="Arial"/>
      </rPr>
      <t>un</t>
    </r>
  </si>
  <si>
    <r>
      <rPr>
        <sz val="7"/>
        <rFont val="Arial"/>
      </rPr>
      <t>1.6.5.26</t>
    </r>
  </si>
  <si>
    <r>
      <rPr>
        <sz val="7"/>
        <rFont val="Arial"/>
      </rPr>
      <t>COMP-931947</t>
    </r>
  </si>
  <si>
    <r>
      <rPr>
        <sz val="7"/>
        <rFont val="Arial"/>
      </rPr>
      <t>PRÓPRIA</t>
    </r>
  </si>
  <si>
    <r>
      <rPr>
        <sz val="7"/>
        <rFont val="Arial"/>
      </rPr>
      <t>Câmera IP Bullet 12MP, Zoom Motorizado, Inteligências de vídeo, Entrada e Saída de Alarme, Alimentação: 12 Vdc ou, PoE+ (IEEE 802.3at), IP67 e IK10, ref: VIP 71250 Z INTELBRAS ou similar com suporte conforme projeto</t>
    </r>
  </si>
  <si>
    <r>
      <rPr>
        <sz val="7"/>
        <rFont val="Arial"/>
      </rPr>
      <t>un</t>
    </r>
  </si>
  <si>
    <r>
      <rPr>
        <sz val="7"/>
        <rFont val="Arial"/>
      </rPr>
      <t>1.6.5.27</t>
    </r>
  </si>
  <si>
    <r>
      <rPr>
        <sz val="7"/>
        <rFont val="Arial"/>
      </rPr>
      <t>COMP-033007</t>
    </r>
  </si>
  <si>
    <r>
      <rPr>
        <sz val="7"/>
        <rFont val="Arial"/>
      </rPr>
      <t>PRÓPRIA</t>
    </r>
  </si>
  <si>
    <r>
      <rPr>
        <sz val="7"/>
        <rFont val="Arial"/>
      </rPr>
      <t>"Gravador digital de vídeo em rede para até 32 câmeras IP em Full HD a 30 FPS 2 interfaces de rede Gigabit Ethernet, 16 entradas de alarme, Reconhecimento automático das câmeras Ips, Fonte interna, 100-240 Vac. 50/60 Hz, ref: NVD 7132 INTELBRAS ou similar"</t>
    </r>
  </si>
  <si>
    <r>
      <rPr>
        <sz val="7"/>
        <rFont val="Arial"/>
      </rPr>
      <t>un</t>
    </r>
  </si>
  <si>
    <r>
      <rPr>
        <sz val="7"/>
        <rFont val="Arial"/>
      </rPr>
      <t>1.6.5.28</t>
    </r>
  </si>
  <si>
    <r>
      <rPr>
        <sz val="7"/>
        <rFont val="Arial"/>
      </rPr>
      <t>S160110</t>
    </r>
  </si>
  <si>
    <r>
      <rPr>
        <sz val="7"/>
        <rFont val="Arial"/>
      </rPr>
      <t>IOPES</t>
    </r>
  </si>
  <si>
    <r>
      <rPr>
        <sz val="7"/>
        <rFont val="Arial"/>
      </rPr>
      <t>Caixa de telefone em chapa de aço padrão TELEBRAS do tipo CIE-4 600x600x120 mm</t>
    </r>
  </si>
  <si>
    <r>
      <rPr>
        <sz val="7"/>
        <rFont val="Arial"/>
      </rPr>
      <t>und</t>
    </r>
  </si>
  <si>
    <r>
      <rPr>
        <sz val="7"/>
        <rFont val="Arial"/>
      </rPr>
      <t>1.6.5.29</t>
    </r>
  </si>
  <si>
    <r>
      <rPr>
        <sz val="7"/>
        <rFont val="Arial"/>
      </rPr>
      <t>91859</t>
    </r>
  </si>
  <si>
    <r>
      <rPr>
        <sz val="7"/>
        <rFont val="Arial"/>
      </rPr>
      <t>SINAPI</t>
    </r>
  </si>
  <si>
    <r>
      <rPr>
        <sz val="7"/>
        <rFont val="Arial"/>
      </rPr>
      <t>ELETRODUTO FLEXÍVEL LISO, PEAD, DN 32 MM (1"), PARA CIRCUITOS TERMINAIS, INSTALADO EM PAREDE - FORNECIMENTO E INSTALAÇÃO. AF_12/2015</t>
    </r>
  </si>
  <si>
    <r>
      <rPr>
        <sz val="7"/>
        <rFont val="Arial"/>
      </rPr>
      <t>M</t>
    </r>
  </si>
  <si>
    <r>
      <rPr>
        <sz val="7"/>
        <rFont val="Arial"/>
      </rPr>
      <t>1.6.5.30</t>
    </r>
  </si>
  <si>
    <r>
      <rPr>
        <sz val="7"/>
        <rFont val="Arial"/>
      </rPr>
      <t>S151133</t>
    </r>
  </si>
  <si>
    <r>
      <rPr>
        <sz val="7"/>
        <rFont val="Arial"/>
      </rPr>
      <t>IOPES</t>
    </r>
  </si>
  <si>
    <r>
      <rPr>
        <sz val="7"/>
        <rFont val="Arial"/>
      </rPr>
      <t>Eletroduto flexível corrugado 1", marca de referência TIGRE</t>
    </r>
  </si>
  <si>
    <r>
      <rPr>
        <sz val="7"/>
        <rFont val="Arial"/>
      </rPr>
      <t>m</t>
    </r>
  </si>
  <si>
    <r>
      <rPr>
        <sz val="7"/>
        <rFont val="Arial"/>
      </rPr>
      <t>1.6.5.31</t>
    </r>
  </si>
  <si>
    <r>
      <rPr>
        <sz val="7"/>
        <rFont val="Arial"/>
      </rPr>
      <t>COMP-976005</t>
    </r>
  </si>
  <si>
    <r>
      <rPr>
        <sz val="7"/>
        <rFont val="Arial"/>
      </rPr>
      <t>PRÓPRIA</t>
    </r>
  </si>
  <si>
    <r>
      <rPr>
        <sz val="7"/>
        <rFont val="Arial"/>
      </rPr>
      <t>CONVERSOR DE MIDIA PoE 2 km 100 Base-FX para 10/100 Base-TX</t>
    </r>
  </si>
  <si>
    <r>
      <rPr>
        <sz val="7"/>
        <rFont val="Arial"/>
      </rPr>
      <t>un</t>
    </r>
  </si>
  <si>
    <r>
      <rPr>
        <b/>
        <sz val="7"/>
        <rFont val="Arial"/>
      </rPr>
      <t>1.7</t>
    </r>
  </si>
  <si>
    <r>
      <rPr>
        <b/>
        <sz val="7"/>
        <rFont val="Arial"/>
      </rPr>
      <t>HIDROMECANICO</t>
    </r>
  </si>
  <si>
    <r>
      <rPr>
        <b/>
        <sz val="7"/>
        <rFont val="Arial"/>
      </rPr>
      <t>1.7.1</t>
    </r>
  </si>
  <si>
    <r>
      <rPr>
        <b/>
        <sz val="7"/>
        <rFont val="Arial"/>
      </rPr>
      <t>EQUIPAMENTOS (BDI = 14,02%)</t>
    </r>
  </si>
  <si>
    <r>
      <rPr>
        <sz val="7"/>
        <rFont val="Arial"/>
      </rPr>
      <t>1.7.1.1</t>
    </r>
  </si>
  <si>
    <r>
      <rPr>
        <sz val="7"/>
        <rFont val="Arial"/>
      </rPr>
      <t>INS-169629</t>
    </r>
  </si>
  <si>
    <r>
      <rPr>
        <sz val="7"/>
        <rFont val="Arial"/>
      </rPr>
      <t>PRÓPRIA</t>
    </r>
  </si>
  <si>
    <r>
      <rPr>
        <sz val="7"/>
        <rFont val="Arial"/>
      </rPr>
      <t>Comporta do poço de bomba com abertura livre de 2,10m x 1,7m, fixação químico, com atuador elétrico e manual.  - BDI = 14,02</t>
    </r>
  </si>
  <si>
    <r>
      <rPr>
        <sz val="7"/>
        <rFont val="Arial"/>
      </rPr>
      <t>unid</t>
    </r>
  </si>
  <si>
    <r>
      <rPr>
        <sz val="7"/>
        <rFont val="Arial"/>
      </rPr>
      <t>1.7.1.2</t>
    </r>
  </si>
  <si>
    <r>
      <rPr>
        <sz val="7"/>
        <rFont val="Arial"/>
      </rPr>
      <t>INS-940514</t>
    </r>
  </si>
  <si>
    <r>
      <rPr>
        <sz val="7"/>
        <rFont val="Arial"/>
      </rPr>
      <t>PRÓPRIA</t>
    </r>
  </si>
  <si>
    <r>
      <rPr>
        <sz val="7"/>
        <rFont val="Arial"/>
      </rPr>
      <t>Grade mecanizada e automatizada, retenção sólido grosseiro igual ou maior que 50 mm, 2,0 m largura e 3,5 m altura, inclinação 75° - BDI = 14,02</t>
    </r>
  </si>
  <si>
    <r>
      <rPr>
        <sz val="7"/>
        <rFont val="Arial"/>
      </rPr>
      <t>unid</t>
    </r>
  </si>
  <si>
    <r>
      <rPr>
        <sz val="7"/>
        <rFont val="Arial"/>
      </rPr>
      <t>1.7.1.3</t>
    </r>
  </si>
  <si>
    <r>
      <rPr>
        <sz val="7"/>
        <rFont val="Arial"/>
      </rPr>
      <t>INS-551494</t>
    </r>
  </si>
  <si>
    <r>
      <rPr>
        <sz val="7"/>
        <rFont val="Arial"/>
      </rPr>
      <t>PRÓPRIA</t>
    </r>
  </si>
  <si>
    <r>
      <rPr>
        <sz val="7"/>
        <rFont val="Arial"/>
      </rPr>
      <t>Válvula de retenção portinhola simples, tipo wafer, PN 10  - BDI = 14,02</t>
    </r>
  </si>
  <si>
    <r>
      <rPr>
        <sz val="7"/>
        <rFont val="Arial"/>
      </rPr>
      <t>unid</t>
    </r>
  </si>
  <si>
    <r>
      <rPr>
        <sz val="7"/>
        <rFont val="Arial"/>
      </rPr>
      <t>1.7.1.4</t>
    </r>
  </si>
  <si>
    <r>
      <rPr>
        <sz val="7"/>
        <rFont val="Arial"/>
      </rPr>
      <t>INS-111400</t>
    </r>
  </si>
  <si>
    <r>
      <rPr>
        <sz val="7"/>
        <rFont val="Arial"/>
      </rPr>
      <t>PRÓPRIA</t>
    </r>
  </si>
  <si>
    <r>
      <rPr>
        <sz val="7"/>
        <rFont val="Arial"/>
      </rPr>
      <t>Válvula flap – PN 10, flange na classe K7, PN 10, NBR 7675. - BDI = 14,02</t>
    </r>
  </si>
  <si>
    <r>
      <rPr>
        <sz val="7"/>
        <rFont val="Arial"/>
      </rPr>
      <t>unid</t>
    </r>
  </si>
  <si>
    <r>
      <rPr>
        <sz val="7"/>
        <rFont val="Arial"/>
      </rPr>
      <t>1.7.1.5</t>
    </r>
  </si>
  <si>
    <r>
      <rPr>
        <sz val="7"/>
        <rFont val="Arial"/>
      </rPr>
      <t>CP-8674-INS-330573</t>
    </r>
  </si>
  <si>
    <r>
      <rPr>
        <sz val="7"/>
        <rFont val="Arial"/>
      </rPr>
      <t>PRÓPRIA</t>
    </r>
  </si>
  <si>
    <r>
      <rPr>
        <sz val="7"/>
        <rFont val="Arial"/>
      </rPr>
      <t>Equipamento de içamento: Monovia em perfil metálico com talha elétrica com trole elétrico, carga = 5.000 kg GAIVOTAS - BDI = 14,02</t>
    </r>
  </si>
  <si>
    <r>
      <rPr>
        <sz val="7"/>
        <rFont val="Arial"/>
      </rPr>
      <t>unid</t>
    </r>
  </si>
  <si>
    <r>
      <rPr>
        <sz val="7"/>
        <rFont val="Arial"/>
      </rPr>
      <t>1.7.1.6</t>
    </r>
  </si>
  <si>
    <r>
      <rPr>
        <sz val="7"/>
        <rFont val="Arial"/>
      </rPr>
      <t>INS-333485</t>
    </r>
  </si>
  <si>
    <r>
      <rPr>
        <sz val="7"/>
        <rFont val="Arial"/>
      </rPr>
      <t>PRÓPRIA</t>
    </r>
  </si>
  <si>
    <r>
      <rPr>
        <sz val="7"/>
        <rFont val="Arial"/>
      </rPr>
      <t>Bomba submersível, Q=2,5m³/s, com descarga entre flanges, coluna de descarga vertical com DN 1200mm e flange de saída para Linha de recalque na classe K7, PN 10, NBR 7675 (FRETE INCLUSO) - BDI = 14,02</t>
    </r>
  </si>
  <si>
    <r>
      <rPr>
        <sz val="7"/>
        <rFont val="Arial"/>
      </rPr>
      <t>unid</t>
    </r>
  </si>
  <si>
    <r>
      <rPr>
        <b/>
        <sz val="7"/>
        <rFont val="Arial"/>
      </rPr>
      <t>1.7.2</t>
    </r>
  </si>
  <si>
    <r>
      <rPr>
        <b/>
        <sz val="7"/>
        <rFont val="Arial"/>
      </rPr>
      <t>INSTALAÇÃO DE EQUIPAMENTOS</t>
    </r>
  </si>
  <si>
    <r>
      <rPr>
        <sz val="7"/>
        <rFont val="Arial"/>
      </rPr>
      <t>1.7.2.1</t>
    </r>
  </si>
  <si>
    <r>
      <rPr>
        <sz val="7"/>
        <rFont val="Arial"/>
      </rPr>
      <t>COMP-137756</t>
    </r>
  </si>
  <si>
    <r>
      <rPr>
        <sz val="7"/>
        <rFont val="Arial"/>
      </rPr>
      <t>PRÓPRIA</t>
    </r>
  </si>
  <si>
    <r>
      <rPr>
        <sz val="7"/>
        <rFont val="Arial"/>
      </rPr>
      <t xml:space="preserve">Transporte e instalação de Válvula de retenção portinhola simples, tipo wafer, PN 10 </t>
    </r>
  </si>
  <si>
    <r>
      <rPr>
        <sz val="7"/>
        <rFont val="Arial"/>
      </rPr>
      <t>un</t>
    </r>
  </si>
  <si>
    <r>
      <rPr>
        <sz val="7"/>
        <rFont val="Arial"/>
      </rPr>
      <t>1.7.2.2</t>
    </r>
  </si>
  <si>
    <r>
      <rPr>
        <sz val="7"/>
        <rFont val="Arial"/>
      </rPr>
      <t>COMP-037602</t>
    </r>
  </si>
  <si>
    <r>
      <rPr>
        <sz val="7"/>
        <rFont val="Arial"/>
      </rPr>
      <t>PRÓPRIA</t>
    </r>
  </si>
  <si>
    <r>
      <rPr>
        <sz val="7"/>
        <rFont val="Arial"/>
      </rPr>
      <t>Transporte e instalação de Válvula flap – PN 10, flange na classe K7, PN 10, NBR 7675.</t>
    </r>
  </si>
  <si>
    <r>
      <rPr>
        <sz val="7"/>
        <rFont val="Arial"/>
      </rPr>
      <t>un</t>
    </r>
  </si>
  <si>
    <r>
      <rPr>
        <sz val="7"/>
        <rFont val="Arial"/>
      </rPr>
      <t>1.7.2.3</t>
    </r>
  </si>
  <si>
    <r>
      <rPr>
        <sz val="7"/>
        <rFont val="Arial"/>
      </rPr>
      <t>COMP-622488</t>
    </r>
  </si>
  <si>
    <r>
      <rPr>
        <sz val="7"/>
        <rFont val="Arial"/>
      </rPr>
      <t>PRÓPRIA</t>
    </r>
  </si>
  <si>
    <r>
      <rPr>
        <sz val="7"/>
        <rFont val="Arial"/>
      </rPr>
      <t>Instalação de Bomba submersível, com descarga entre flanges, coluna de descarga vertical com DN 1200mm e flange de saída para Linha de recalque na classe K7, PN 10, NBR 7675</t>
    </r>
  </si>
  <si>
    <r>
      <rPr>
        <sz val="7"/>
        <rFont val="Arial"/>
      </rPr>
      <t>un</t>
    </r>
  </si>
  <si>
    <r>
      <rPr>
        <sz val="7"/>
        <rFont val="Arial"/>
      </rPr>
      <t>1.7.2.4</t>
    </r>
  </si>
  <si>
    <r>
      <rPr>
        <sz val="7"/>
        <rFont val="Arial"/>
      </rPr>
      <t>COMP-975652</t>
    </r>
  </si>
  <si>
    <r>
      <rPr>
        <sz val="7"/>
        <rFont val="Arial"/>
      </rPr>
      <t>PRÓPRIA</t>
    </r>
  </si>
  <si>
    <r>
      <rPr>
        <sz val="7"/>
        <rFont val="Arial"/>
      </rPr>
      <t>Transporte e montagem de Comportas tipo deslizante com acionamento elétrico.</t>
    </r>
  </si>
  <si>
    <r>
      <rPr>
        <sz val="7"/>
        <rFont val="Arial"/>
      </rPr>
      <t>un</t>
    </r>
  </si>
  <si>
    <r>
      <rPr>
        <sz val="7"/>
        <rFont val="Arial"/>
      </rPr>
      <t>1.7.2.5</t>
    </r>
  </si>
  <si>
    <r>
      <rPr>
        <sz val="7"/>
        <rFont val="Arial"/>
      </rPr>
      <t>COMP-355707</t>
    </r>
  </si>
  <si>
    <r>
      <rPr>
        <sz val="7"/>
        <rFont val="Arial"/>
      </rPr>
      <t>PRÓPRIA</t>
    </r>
  </si>
  <si>
    <r>
      <rPr>
        <sz val="7"/>
        <rFont val="Arial"/>
      </rPr>
      <t>Transporte e instalação de Grade mecanizada e automatizada</t>
    </r>
  </si>
  <si>
    <r>
      <rPr>
        <sz val="7"/>
        <rFont val="Arial"/>
      </rPr>
      <t>un</t>
    </r>
  </si>
  <si>
    <r>
      <rPr>
        <sz val="7"/>
        <rFont val="Arial"/>
      </rPr>
      <t>1.7.2.6</t>
    </r>
  </si>
  <si>
    <r>
      <rPr>
        <sz val="7"/>
        <rFont val="Arial"/>
      </rPr>
      <t>CP-2082-06.001.0318-0</t>
    </r>
  </si>
  <si>
    <r>
      <rPr>
        <sz val="7"/>
        <rFont val="Arial"/>
      </rPr>
      <t>PRÓPRIA</t>
    </r>
  </si>
  <si>
    <r>
      <rPr>
        <sz val="7"/>
        <rFont val="Arial"/>
      </rPr>
      <t>Fornecimento e Montagem de Haste de prolongamento com extremidades rosqueadas, diâmetro 1.1/6”, L=6000mm EM PEDESTAIS DE COMANDO OU MANOBRA</t>
    </r>
  </si>
  <si>
    <r>
      <rPr>
        <sz val="7"/>
        <rFont val="Arial"/>
      </rPr>
      <t>UN</t>
    </r>
  </si>
  <si>
    <r>
      <rPr>
        <sz val="7"/>
        <rFont val="Arial"/>
      </rPr>
      <t>1.7.2.7</t>
    </r>
  </si>
  <si>
    <r>
      <rPr>
        <sz val="7"/>
        <rFont val="Arial"/>
      </rPr>
      <t>COMP-293431</t>
    </r>
  </si>
  <si>
    <r>
      <rPr>
        <sz val="7"/>
        <rFont val="Arial"/>
      </rPr>
      <t>PRÓPRIA</t>
    </r>
  </si>
  <si>
    <r>
      <rPr>
        <sz val="7"/>
        <rFont val="Arial"/>
      </rPr>
      <t>Transporte e montagem de Equipamento de içamento: Monovia em perfil metálico com talha elétrica com trole elétrico, carga = 5.000 kg</t>
    </r>
  </si>
  <si>
    <r>
      <rPr>
        <sz val="7"/>
        <rFont val="Arial"/>
      </rPr>
      <t>un</t>
    </r>
  </si>
  <si>
    <r>
      <rPr>
        <b/>
        <sz val="7"/>
        <rFont val="Arial"/>
      </rPr>
      <t>1.7.3</t>
    </r>
  </si>
  <si>
    <r>
      <rPr>
        <b/>
        <sz val="7"/>
        <rFont val="Arial"/>
      </rPr>
      <t>TUBULAÇÃO</t>
    </r>
  </si>
  <si>
    <r>
      <rPr>
        <sz val="7"/>
        <rFont val="Arial"/>
      </rPr>
      <t>1.7.3.1</t>
    </r>
  </si>
  <si>
    <r>
      <rPr>
        <sz val="7"/>
        <rFont val="Arial"/>
      </rPr>
      <t xml:space="preserve"> CP-1538-83726</t>
    </r>
  </si>
  <si>
    <r>
      <rPr>
        <sz val="7"/>
        <rFont val="Arial"/>
      </rPr>
      <t>PRÓPRIA</t>
    </r>
  </si>
  <si>
    <r>
      <rPr>
        <sz val="7"/>
        <rFont val="Arial"/>
      </rPr>
      <t>ASSENTAMENTO DE PECAS, CONEXOES, APARELHOS E ACESSORIOS DE FERRO FUNDIDO DUCTIL, JUNTA ELASTICA, MECANICA OU FLANGEADA, COM DIAMETROS DE 1200 MM.</t>
    </r>
  </si>
  <si>
    <r>
      <rPr>
        <sz val="7"/>
        <rFont val="Arial"/>
      </rPr>
      <t>M</t>
    </r>
  </si>
  <si>
    <r>
      <rPr>
        <b/>
        <sz val="7"/>
        <rFont val="Arial"/>
      </rPr>
      <t>1.7.3.2</t>
    </r>
  </si>
  <si>
    <r>
      <rPr>
        <b/>
        <sz val="7"/>
        <rFont val="Arial"/>
      </rPr>
      <t xml:space="preserve">FORNECIMENTO (BDI = 14,02%) </t>
    </r>
  </si>
  <si>
    <r>
      <rPr>
        <sz val="7"/>
        <rFont val="Arial"/>
      </rPr>
      <t>1.7.3.2.1</t>
    </r>
  </si>
  <si>
    <r>
      <rPr>
        <sz val="7"/>
        <rFont val="Arial"/>
      </rPr>
      <t>CP-8667-INS-422209</t>
    </r>
  </si>
  <si>
    <r>
      <rPr>
        <sz val="7"/>
        <rFont val="Arial"/>
      </rPr>
      <t>PRÓPRIA</t>
    </r>
  </si>
  <si>
    <r>
      <rPr>
        <sz val="7"/>
        <rFont val="Arial"/>
      </rPr>
      <t>TUBO 1200 COM FLANGES L=800. K7 PN 10 - BDI = 14,02</t>
    </r>
  </si>
  <si>
    <r>
      <rPr>
        <sz val="7"/>
        <rFont val="Arial"/>
      </rPr>
      <t>un</t>
    </r>
  </si>
  <si>
    <r>
      <rPr>
        <sz val="7"/>
        <rFont val="Arial"/>
      </rPr>
      <t>1.7.3.2.2</t>
    </r>
  </si>
  <si>
    <r>
      <rPr>
        <sz val="7"/>
        <rFont val="Arial"/>
      </rPr>
      <t>COMP-056954</t>
    </r>
  </si>
  <si>
    <r>
      <rPr>
        <sz val="7"/>
        <rFont val="Arial"/>
      </rPr>
      <t>PRÓPRIA</t>
    </r>
  </si>
  <si>
    <r>
      <rPr>
        <sz val="7"/>
        <rFont val="Arial"/>
      </rPr>
      <t>Tubo 1200 Flange e Ponta JTE K – 7, PN 10, comprimento de 900 mm - BDI = 14,02</t>
    </r>
  </si>
  <si>
    <r>
      <rPr>
        <sz val="7"/>
        <rFont val="Arial"/>
      </rPr>
      <t>un</t>
    </r>
  </si>
  <si>
    <r>
      <rPr>
        <sz val="7"/>
        <rFont val="Arial"/>
      </rPr>
      <t>1.7.3.2.3</t>
    </r>
  </si>
  <si>
    <r>
      <rPr>
        <sz val="7"/>
        <rFont val="Arial"/>
      </rPr>
      <t>COMP-834095</t>
    </r>
  </si>
  <si>
    <r>
      <rPr>
        <sz val="7"/>
        <rFont val="Arial"/>
      </rPr>
      <t>PRÓPRIA</t>
    </r>
  </si>
  <si>
    <r>
      <rPr>
        <sz val="7"/>
        <rFont val="Arial"/>
      </rPr>
      <t>Tubo 1200 Flange e Ponta JTE K – 7, PN 10, comprimento de 2700 mm - BDI = 14,02</t>
    </r>
  </si>
  <si>
    <r>
      <rPr>
        <sz val="7"/>
        <rFont val="Arial"/>
      </rPr>
      <t>un</t>
    </r>
  </si>
  <si>
    <r>
      <rPr>
        <sz val="7"/>
        <rFont val="Arial"/>
      </rPr>
      <t>1.7.3.2.4</t>
    </r>
  </si>
  <si>
    <r>
      <rPr>
        <sz val="7"/>
        <rFont val="Arial"/>
      </rPr>
      <t>COMP-334957</t>
    </r>
  </si>
  <si>
    <r>
      <rPr>
        <sz val="7"/>
        <rFont val="Arial"/>
      </rPr>
      <t>PRÓPRIA</t>
    </r>
  </si>
  <si>
    <r>
      <rPr>
        <sz val="7"/>
        <rFont val="Arial"/>
      </rPr>
      <t>Tubo Cilíndrico 1200 JTE K – 9, PN 10, comprimento de 1100 mm - BDI = 14,02</t>
    </r>
  </si>
  <si>
    <r>
      <rPr>
        <sz val="7"/>
        <rFont val="Arial"/>
      </rPr>
      <t>un</t>
    </r>
  </si>
  <si>
    <r>
      <rPr>
        <sz val="7"/>
        <rFont val="Arial"/>
      </rPr>
      <t>1.7.3.2.5</t>
    </r>
  </si>
  <si>
    <r>
      <rPr>
        <sz val="7"/>
        <rFont val="Arial"/>
      </rPr>
      <t>CP-5980-COMP-456702</t>
    </r>
  </si>
  <si>
    <r>
      <rPr>
        <sz val="7"/>
        <rFont val="Arial"/>
      </rPr>
      <t>PRÓPRIA</t>
    </r>
  </si>
  <si>
    <r>
      <rPr>
        <sz val="7"/>
        <rFont val="Arial"/>
      </rPr>
      <t>TUBO CILÍNDRICO 1200 PARA JUNTA TRAVADA EXTERNA-JTE L = 4400mm K9 PN 10 - BDI = 14,02</t>
    </r>
  </si>
  <si>
    <r>
      <rPr>
        <sz val="7"/>
        <rFont val="Arial"/>
      </rPr>
      <t>un</t>
    </r>
  </si>
  <si>
    <r>
      <rPr>
        <sz val="7"/>
        <rFont val="Arial"/>
      </rPr>
      <t>1.7.3.2.6</t>
    </r>
  </si>
  <si>
    <r>
      <rPr>
        <sz val="7"/>
        <rFont val="Arial"/>
      </rPr>
      <t>COMP-853491</t>
    </r>
  </si>
  <si>
    <r>
      <rPr>
        <sz val="7"/>
        <rFont val="Arial"/>
      </rPr>
      <t>PRÓPRIA</t>
    </r>
  </si>
  <si>
    <r>
      <rPr>
        <sz val="7"/>
        <rFont val="Arial"/>
      </rPr>
      <t>Tubo Cilíndrico 1200 JTE K – 9, PN 10, comprimento de 5200 mm - BDI = 14,02</t>
    </r>
  </si>
  <si>
    <r>
      <rPr>
        <sz val="7"/>
        <rFont val="Arial"/>
      </rPr>
      <t>un</t>
    </r>
  </si>
  <si>
    <r>
      <rPr>
        <sz val="7"/>
        <rFont val="Arial"/>
      </rPr>
      <t>1.7.3.2.7</t>
    </r>
  </si>
  <si>
    <r>
      <rPr>
        <sz val="7"/>
        <rFont val="Arial"/>
      </rPr>
      <t>CP-5654-944683</t>
    </r>
  </si>
  <si>
    <r>
      <rPr>
        <sz val="7"/>
        <rFont val="Arial"/>
      </rPr>
      <t>PRÓPRIA</t>
    </r>
  </si>
  <si>
    <r>
      <rPr>
        <sz val="7"/>
        <rFont val="Arial"/>
      </rPr>
      <t>TUBO CILÍNDRICO 1200 PARA JUNTA TRAVADA EXTERNA-JTE L = 5800mm K9 PN 10 - BDI = 14,02</t>
    </r>
  </si>
  <si>
    <r>
      <rPr>
        <sz val="7"/>
        <rFont val="Arial"/>
      </rPr>
      <t>un</t>
    </r>
  </si>
  <si>
    <r>
      <rPr>
        <sz val="7"/>
        <rFont val="Arial"/>
      </rPr>
      <t>1.7.3.2.8</t>
    </r>
  </si>
  <si>
    <r>
      <rPr>
        <sz val="7"/>
        <rFont val="Arial"/>
      </rPr>
      <t>COMP-019624</t>
    </r>
  </si>
  <si>
    <r>
      <rPr>
        <sz val="7"/>
        <rFont val="Arial"/>
      </rPr>
      <t>PRÓPRIA</t>
    </r>
  </si>
  <si>
    <r>
      <rPr>
        <sz val="7"/>
        <rFont val="Arial"/>
      </rPr>
      <t>Tubo Ponta e Bolsa K – 9, PN 10, comprimento de 7000 mm, DN 1200 classe K7, conforme norma NBR 7675
 - BDI = 14,02</t>
    </r>
  </si>
  <si>
    <r>
      <rPr>
        <sz val="7"/>
        <rFont val="Arial"/>
      </rPr>
      <t>M</t>
    </r>
  </si>
  <si>
    <r>
      <rPr>
        <sz val="7"/>
        <rFont val="Arial"/>
      </rPr>
      <t>1.7.3.2.9</t>
    </r>
  </si>
  <si>
    <r>
      <rPr>
        <sz val="7"/>
        <rFont val="Arial"/>
      </rPr>
      <t>INS-350952</t>
    </r>
  </si>
  <si>
    <r>
      <rPr>
        <sz val="7"/>
        <rFont val="Arial"/>
      </rPr>
      <t>PRÓPRIA</t>
    </r>
  </si>
  <si>
    <r>
      <rPr>
        <sz val="7"/>
        <rFont val="Arial"/>
      </rPr>
      <t>CURVA 22°30’ COM FLANGES – K7 DN 1200 K9 PN 10 - BDI = 14,02</t>
    </r>
  </si>
  <si>
    <r>
      <rPr>
        <sz val="7"/>
        <rFont val="Arial"/>
      </rPr>
      <t>un</t>
    </r>
  </si>
  <si>
    <r>
      <rPr>
        <sz val="7"/>
        <rFont val="Arial"/>
      </rPr>
      <t>1.7.3.2.10</t>
    </r>
  </si>
  <si>
    <r>
      <rPr>
        <sz val="7"/>
        <rFont val="Arial"/>
      </rPr>
      <t>CP-2046-COMP-416168</t>
    </r>
  </si>
  <si>
    <r>
      <rPr>
        <sz val="7"/>
        <rFont val="Arial"/>
      </rPr>
      <t>PRÓPRIA</t>
    </r>
  </si>
  <si>
    <r>
      <rPr>
        <sz val="7"/>
        <rFont val="Arial"/>
      </rPr>
      <t>CURVA 45° COM BOLSAS E JTE 1200 - K7 PN 10 - BDI = 14,02</t>
    </r>
  </si>
  <si>
    <r>
      <rPr>
        <sz val="7"/>
        <rFont val="Arial"/>
      </rPr>
      <t>un</t>
    </r>
  </si>
  <si>
    <r>
      <rPr>
        <sz val="7"/>
        <rFont val="Arial"/>
      </rPr>
      <t>1.7.3.2.11</t>
    </r>
  </si>
  <si>
    <r>
      <rPr>
        <sz val="7"/>
        <rFont val="Arial"/>
      </rPr>
      <t>CP-9638-I4009</t>
    </r>
  </si>
  <si>
    <r>
      <rPr>
        <sz val="7"/>
        <rFont val="Arial"/>
      </rPr>
      <t>PRÓPRIA</t>
    </r>
  </si>
  <si>
    <r>
      <rPr>
        <sz val="7"/>
        <rFont val="Arial"/>
      </rPr>
      <t>JUNTA DE DESMONTAGEM TRAVADA AXIALMENTE PN10 DN 1200 - BDI = 14,02</t>
    </r>
  </si>
  <si>
    <r>
      <rPr>
        <sz val="7"/>
        <rFont val="Arial"/>
      </rPr>
      <t>UN</t>
    </r>
  </si>
  <si>
    <r>
      <rPr>
        <sz val="7"/>
        <rFont val="Arial"/>
      </rPr>
      <t>1.7.3.2.12</t>
    </r>
  </si>
  <si>
    <r>
      <rPr>
        <sz val="7"/>
        <rFont val="Arial"/>
      </rPr>
      <t>CP-5234</t>
    </r>
  </si>
  <si>
    <r>
      <rPr>
        <sz val="7"/>
        <rFont val="Arial"/>
      </rPr>
      <t>PRÓPRIA</t>
    </r>
  </si>
  <si>
    <r>
      <rPr>
        <sz val="7"/>
        <rFont val="Arial"/>
      </rPr>
      <t>Junta para flange na classe K7, PN 10, NBR 7675 DN1200 - BDI = 14,02</t>
    </r>
  </si>
  <si>
    <r>
      <rPr>
        <sz val="7"/>
        <rFont val="Arial"/>
      </rPr>
      <t>UN</t>
    </r>
  </si>
  <si>
    <r>
      <rPr>
        <sz val="7"/>
        <rFont val="Arial"/>
      </rPr>
      <t>1.7.3.2.13</t>
    </r>
  </si>
  <si>
    <r>
      <rPr>
        <sz val="7"/>
        <rFont val="Arial"/>
      </rPr>
      <t>CP-1944-CP-7939-I4250</t>
    </r>
  </si>
  <si>
    <r>
      <rPr>
        <sz val="7"/>
        <rFont val="Arial"/>
      </rPr>
      <t>PRÓPRIA</t>
    </r>
  </si>
  <si>
    <r>
      <rPr>
        <sz val="7"/>
        <rFont val="Arial"/>
      </rPr>
      <t>PARAFUSO C/ PORCAS PARA FLANGES K7 NBR 7675 (36 X 160) MM (D X L) DN 1200  - BDI = 14,02</t>
    </r>
  </si>
  <si>
    <r>
      <rPr>
        <sz val="7"/>
        <rFont val="Arial"/>
      </rPr>
      <t>UN</t>
    </r>
  </si>
  <si>
    <r>
      <rPr>
        <b/>
        <sz val="7"/>
        <rFont val="Arial"/>
      </rPr>
      <t>2</t>
    </r>
  </si>
  <si>
    <r>
      <rPr>
        <b/>
        <sz val="7"/>
        <rFont val="Arial"/>
      </rPr>
      <t>OPERACAO ASSISTIDA</t>
    </r>
  </si>
  <si>
    <r>
      <rPr>
        <sz val="7"/>
        <rFont val="Arial"/>
      </rPr>
      <t>2.1</t>
    </r>
  </si>
  <si>
    <r>
      <rPr>
        <sz val="7"/>
        <rFont val="Arial"/>
      </rPr>
      <t>COMP-651284</t>
    </r>
  </si>
  <si>
    <r>
      <rPr>
        <sz val="7"/>
        <rFont val="Arial"/>
      </rPr>
      <t>PRÓPRIA</t>
    </r>
  </si>
  <si>
    <r>
      <rPr>
        <sz val="7"/>
        <rFont val="Arial"/>
      </rPr>
      <t>Serviços de operação assistida, incluíndo comissionamento e testes de equipamentos, simulação de operações, treinamentos e todas as atividades necessárias para garantir a funcionalidade esperada da estação de bombeamento.</t>
    </r>
  </si>
  <si>
    <r>
      <rPr>
        <sz val="7"/>
        <rFont val="Arial"/>
      </rPr>
      <t>MÊS</t>
    </r>
  </si>
  <si>
    <r>
      <rPr>
        <b/>
        <sz val="6"/>
        <rFont val="Arial"/>
      </rPr>
      <t>VALOR TOTAL:</t>
    </r>
  </si>
  <si>
    <r>
      <rPr>
        <b/>
        <sz val="8"/>
        <rFont val="Arial"/>
      </rPr>
      <t>S020712 - Rede de água com padrão de entrada d'água diâm. 3/4", conf. espec. CESAN, incl. tubos e conexões para alimentação, distribuição, extravasor e limpeza, cons. o padrão a 25m, conf. projeto (1 utilização)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</si>
  <si>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</si>
  <si>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</si>
  <si>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</si>
  <si>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</si>
  <si>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</si>
  <si>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I010118</t>
    </r>
  </si>
  <si>
    <r>
      <rPr>
        <sz val="7"/>
        <rFont val="Arial"/>
      </rPr>
      <t>ENCANADOR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</si>
  <si>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</si>
  <si>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</si>
  <si>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</si>
  <si>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</si>
  <si>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</si>
  <si>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</si>
  <si>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</si>
  <si>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</si>
  <si>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</si>
  <si>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</si>
  <si>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</si>
  <si>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</si>
  <si>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</si>
  <si>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I062102</t>
    </r>
  </si>
  <si>
    <r>
      <rPr>
        <sz val="7"/>
        <rFont val="Arial"/>
      </rPr>
      <t>ADAPTADOR PVC SOLD.FLANGES LIVRES P/CX.AGUA 25MM</t>
    </r>
  </si>
  <si>
    <r>
      <rPr>
        <sz val="7"/>
        <rFont val="Arial"/>
      </rPr>
      <t>UN</t>
    </r>
  </si>
  <si>
    <r>
      <rPr>
        <sz val="7"/>
        <rFont val="Arial"/>
      </rPr>
      <t>I062103</t>
    </r>
  </si>
  <si>
    <r>
      <rPr>
        <sz val="7"/>
        <rFont val="Arial"/>
      </rPr>
      <t>ADAPTADOR PVC SOLD.FLANGES LIVRES P/CX.AGUA 32MM</t>
    </r>
  </si>
  <si>
    <r>
      <rPr>
        <sz val="7"/>
        <rFont val="Arial"/>
      </rPr>
      <t>UN</t>
    </r>
  </si>
  <si>
    <r>
      <rPr>
        <sz val="7"/>
        <rFont val="Arial"/>
      </rPr>
      <t>I062112</t>
    </r>
  </si>
  <si>
    <r>
      <rPr>
        <sz val="7"/>
        <rFont val="Arial"/>
      </rPr>
      <t>ADAPTADOR PVC SOLDAVEL PARA REGISTRO 32MM X 1"</t>
    </r>
  </si>
  <si>
    <r>
      <rPr>
        <sz val="7"/>
        <rFont val="Arial"/>
      </rPr>
      <t>UN</t>
    </r>
  </si>
  <si>
    <r>
      <rPr>
        <sz val="7"/>
        <rFont val="Arial"/>
      </rPr>
      <t>I069513</t>
    </r>
  </si>
  <si>
    <r>
      <rPr>
        <sz val="7"/>
        <rFont val="Arial"/>
      </rPr>
      <t>ADESIVO PARA TUBO DE PVC RIGIDO</t>
    </r>
  </si>
  <si>
    <r>
      <rPr>
        <sz val="7"/>
        <rFont val="Arial"/>
      </rPr>
      <t>KG</t>
    </r>
  </si>
  <si>
    <r>
      <rPr>
        <sz val="7"/>
        <rFont val="Arial"/>
      </rPr>
      <t>I069545</t>
    </r>
  </si>
  <si>
    <r>
      <rPr>
        <sz val="7"/>
        <rFont val="Arial"/>
      </rPr>
      <t>CAVALETE PARA PADRAO DE ENTRADA D=3/4"</t>
    </r>
  </si>
  <si>
    <r>
      <rPr>
        <sz val="7"/>
        <rFont val="Arial"/>
      </rPr>
      <t>UN</t>
    </r>
  </si>
  <si>
    <r>
      <rPr>
        <sz val="7"/>
        <rFont val="Arial"/>
      </rPr>
      <t>I069512</t>
    </r>
  </si>
  <si>
    <r>
      <rPr>
        <sz val="7"/>
        <rFont val="Arial"/>
      </rPr>
      <t>FITA DE VEDACAO 18MM X 50M</t>
    </r>
  </si>
  <si>
    <r>
      <rPr>
        <sz val="7"/>
        <rFont val="Arial"/>
      </rPr>
      <t>M</t>
    </r>
  </si>
  <si>
    <r>
      <rPr>
        <sz val="7"/>
        <rFont val="Arial"/>
      </rPr>
      <t>I062511</t>
    </r>
  </si>
  <si>
    <r>
      <rPr>
        <sz val="7"/>
        <rFont val="Arial"/>
      </rPr>
      <t>JOELHO 90 DE PVC SOLDAVEL DE 25MM</t>
    </r>
  </si>
  <si>
    <r>
      <rPr>
        <sz val="7"/>
        <rFont val="Arial"/>
      </rPr>
      <t>UN</t>
    </r>
  </si>
  <si>
    <r>
      <rPr>
        <sz val="7"/>
        <rFont val="Arial"/>
      </rPr>
      <t>I062512</t>
    </r>
  </si>
  <si>
    <r>
      <rPr>
        <sz val="7"/>
        <rFont val="Arial"/>
      </rPr>
      <t>JOELHO 90 DE PVC SOLDAVEL DE 32MM</t>
    </r>
  </si>
  <si>
    <r>
      <rPr>
        <sz val="7"/>
        <rFont val="Arial"/>
      </rPr>
      <t>UN</t>
    </r>
  </si>
  <si>
    <r>
      <rPr>
        <sz val="7"/>
        <rFont val="Arial"/>
      </rPr>
      <t>I062570</t>
    </r>
  </si>
  <si>
    <r>
      <rPr>
        <sz val="7"/>
        <rFont val="Arial"/>
      </rPr>
      <t>LUVA DE PVC SOLDAVEL DE 25MM</t>
    </r>
  </si>
  <si>
    <r>
      <rPr>
        <sz val="7"/>
        <rFont val="Arial"/>
      </rPr>
      <t>UN</t>
    </r>
  </si>
  <si>
    <r>
      <rPr>
        <sz val="7"/>
        <rFont val="Arial"/>
      </rPr>
      <t>I063503</t>
    </r>
  </si>
  <si>
    <r>
      <rPr>
        <sz val="7"/>
        <rFont val="Arial"/>
      </rPr>
      <t>REGISTRO DE GAVETA BRUTO 25MM - 1"</t>
    </r>
  </si>
  <si>
    <r>
      <rPr>
        <sz val="7"/>
        <rFont val="Arial"/>
      </rPr>
      <t>UN</t>
    </r>
  </si>
  <si>
    <r>
      <rPr>
        <sz val="7"/>
        <rFont val="Arial"/>
      </rPr>
      <t>I069514</t>
    </r>
  </si>
  <si>
    <r>
      <rPr>
        <sz val="7"/>
        <rFont val="Arial"/>
      </rPr>
      <t>SOLUCAO LIMPADORA PARA PVC RIGIDO</t>
    </r>
  </si>
  <si>
    <r>
      <rPr>
        <sz val="7"/>
        <rFont val="Arial"/>
      </rPr>
      <t>L</t>
    </r>
  </si>
  <si>
    <r>
      <rPr>
        <sz val="7"/>
        <rFont val="Arial"/>
      </rPr>
      <t>I062521</t>
    </r>
  </si>
  <si>
    <r>
      <rPr>
        <sz val="7"/>
        <rFont val="Arial"/>
      </rPr>
      <t>TE DE PVC SOLDAVEL DE 32MM</t>
    </r>
  </si>
  <si>
    <r>
      <rPr>
        <sz val="7"/>
        <rFont val="Arial"/>
      </rPr>
      <t>UN</t>
    </r>
  </si>
  <si>
    <r>
      <rPr>
        <sz val="7"/>
        <rFont val="Arial"/>
      </rPr>
      <t>I069515</t>
    </r>
  </si>
  <si>
    <r>
      <rPr>
        <sz val="7"/>
        <rFont val="Arial"/>
      </rPr>
      <t>TORNEIRA DE BOIA EM LATAO(BOIA PLAST)DN 20MM (3/4)</t>
    </r>
  </si>
  <si>
    <r>
      <rPr>
        <sz val="7"/>
        <rFont val="Arial"/>
      </rPr>
      <t>UN</t>
    </r>
  </si>
  <si>
    <r>
      <rPr>
        <sz val="7"/>
        <rFont val="Arial"/>
      </rPr>
      <t>I066009</t>
    </r>
  </si>
  <si>
    <r>
      <rPr>
        <sz val="7"/>
        <rFont val="Arial"/>
      </rPr>
      <t>TORNEIRA DE PRESSAO CROMADA DE USO GERAL 1/2'</t>
    </r>
  </si>
  <si>
    <r>
      <rPr>
        <sz val="7"/>
        <rFont val="Arial"/>
      </rPr>
      <t>UN</t>
    </r>
  </si>
  <si>
    <r>
      <rPr>
        <sz val="7"/>
        <rFont val="Arial"/>
      </rPr>
      <t>I062502</t>
    </r>
  </si>
  <si>
    <r>
      <rPr>
        <sz val="7"/>
        <rFont val="Arial"/>
      </rPr>
      <t>TUBO DE PVC SOLDAVEL DE 25MM</t>
    </r>
  </si>
  <si>
    <r>
      <rPr>
        <sz val="7"/>
        <rFont val="Arial"/>
      </rPr>
      <t>M</t>
    </r>
  </si>
  <si>
    <r>
      <rPr>
        <sz val="7"/>
        <rFont val="Arial"/>
      </rPr>
      <t>I062503</t>
    </r>
  </si>
  <si>
    <r>
      <rPr>
        <sz val="7"/>
        <rFont val="Arial"/>
      </rPr>
      <t>TUBO DE PVC SOLDAVEL DE 32MM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</si>
  <si>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</si>
  <si>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</si>
  <si>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</si>
  <si>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</si>
  <si>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</si>
  <si>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</si>
  <si>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S020714 - Rede de esgoto, contendo fossa e filtro, inclusive tubos e conexões de ligação entre caixas, considerando distância de 25m, conforme projeto (1 utilização) (m)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</si>
  <si>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</si>
  <si>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</si>
  <si>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</si>
  <si>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</si>
  <si>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</si>
  <si>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</si>
  <si>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</si>
  <si>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</si>
  <si>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</si>
  <si>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</si>
  <si>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</si>
  <si>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sz val="7"/>
        <rFont val="Arial"/>
      </rPr>
      <t>I086030</t>
    </r>
  </si>
  <si>
    <r>
      <rPr>
        <sz val="7"/>
        <rFont val="Arial"/>
      </rPr>
      <t>CARREG. DE PNEUS CASE W-20 1,33M3 (1.0) (E016)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</si>
  <si>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</si>
  <si>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</si>
  <si>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</si>
  <si>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</si>
  <si>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</si>
  <si>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</si>
  <si>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I010121</t>
    </r>
  </si>
  <si>
    <r>
      <rPr>
        <sz val="7"/>
        <rFont val="Arial"/>
      </rPr>
      <t>ARMADOR</t>
    </r>
  </si>
  <si>
    <r>
      <rPr>
        <sz val="7"/>
        <rFont val="Arial"/>
      </rPr>
      <t>H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</si>
  <si>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</si>
  <si>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</si>
  <si>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</si>
  <si>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I010118</t>
    </r>
  </si>
  <si>
    <r>
      <rPr>
        <sz val="7"/>
        <rFont val="Arial"/>
      </rPr>
      <t>ENCANADOR</t>
    </r>
  </si>
  <si>
    <r>
      <rPr>
        <sz val="7"/>
        <rFont val="Arial"/>
      </rPr>
      <t>H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</si>
  <si>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</si>
  <si>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</si>
  <si>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</si>
  <si>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</si>
  <si>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</si>
  <si>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</si>
  <si>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</si>
  <si>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</si>
  <si>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</si>
  <si>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</si>
  <si>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</si>
  <si>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</si>
  <si>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</si>
  <si>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</si>
  <si>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</si>
  <si>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I021517</t>
    </r>
  </si>
  <si>
    <r>
      <rPr>
        <sz val="7"/>
        <rFont val="Arial"/>
      </rPr>
      <t>ACO CA-50 DE 8.0MM</t>
    </r>
  </si>
  <si>
    <r>
      <rPr>
        <sz val="7"/>
        <rFont val="Arial"/>
      </rPr>
      <t>KG</t>
    </r>
  </si>
  <si>
    <r>
      <rPr>
        <sz val="7"/>
        <rFont val="Arial"/>
      </rPr>
      <t>I069513</t>
    </r>
  </si>
  <si>
    <r>
      <rPr>
        <sz val="7"/>
        <rFont val="Arial"/>
      </rPr>
      <t>ADESIVO PARA TUBO DE PVC RIGIDO</t>
    </r>
  </si>
  <si>
    <r>
      <rPr>
        <sz val="7"/>
        <rFont val="Arial"/>
      </rPr>
      <t>KG</t>
    </r>
  </si>
  <si>
    <r>
      <rPr>
        <sz val="7"/>
        <rFont val="Arial"/>
      </rPr>
      <t>I062674</t>
    </r>
  </si>
  <si>
    <r>
      <rPr>
        <sz val="7"/>
        <rFont val="Arial"/>
      </rPr>
      <t>ANEL DE BORRACHA P/TUBO PVC 150MM (6")</t>
    </r>
  </si>
  <si>
    <r>
      <rPr>
        <sz val="7"/>
        <rFont val="Arial"/>
      </rPr>
      <t>UN</t>
    </r>
  </si>
  <si>
    <r>
      <rPr>
        <sz val="7"/>
        <rFont val="Arial"/>
      </rPr>
      <t>I027010</t>
    </r>
  </si>
  <si>
    <r>
      <rPr>
        <sz val="7"/>
        <rFont val="Arial"/>
      </rPr>
      <t>ARAME RECOZIDO N.18 BWG</t>
    </r>
  </si>
  <si>
    <r>
      <rPr>
        <sz val="7"/>
        <rFont val="Arial"/>
      </rPr>
      <t>KG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</si>
  <si>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</si>
  <si>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</si>
  <si>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</si>
  <si>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I020580</t>
    </r>
  </si>
  <si>
    <r>
      <rPr>
        <sz val="7"/>
        <rFont val="Arial"/>
      </rPr>
      <t>AREIA PARA ATERRO</t>
    </r>
  </si>
  <si>
    <r>
      <rPr>
        <sz val="7"/>
        <rFont val="Arial"/>
      </rPr>
      <t>M3</t>
    </r>
  </si>
  <si>
    <r>
      <rPr>
        <sz val="7"/>
        <rFont val="Arial"/>
      </rPr>
      <t>I020517</t>
    </r>
  </si>
  <si>
    <r>
      <rPr>
        <sz val="7"/>
        <rFont val="Arial"/>
      </rPr>
      <t>BRITA 1</t>
    </r>
  </si>
  <si>
    <r>
      <rPr>
        <sz val="7"/>
        <rFont val="Arial"/>
      </rPr>
      <t>M3</t>
    </r>
  </si>
  <si>
    <r>
      <rPr>
        <sz val="7"/>
        <rFont val="Arial"/>
      </rPr>
      <t>I020518</t>
    </r>
  </si>
  <si>
    <r>
      <rPr>
        <sz val="7"/>
        <rFont val="Arial"/>
      </rPr>
      <t>BRITA 2</t>
    </r>
  </si>
  <si>
    <r>
      <rPr>
        <sz val="7"/>
        <rFont val="Arial"/>
      </rPr>
      <t>M3</t>
    </r>
  </si>
  <si>
    <r>
      <rPr>
        <sz val="7"/>
        <rFont val="Arial"/>
      </rPr>
      <t>I020519</t>
    </r>
  </si>
  <si>
    <r>
      <rPr>
        <sz val="7"/>
        <rFont val="Arial"/>
      </rPr>
      <t>BRITA 3</t>
    </r>
  </si>
  <si>
    <r>
      <rPr>
        <sz val="7"/>
        <rFont val="Arial"/>
      </rPr>
      <t>M3</t>
    </r>
  </si>
  <si>
    <r>
      <rPr>
        <sz val="7"/>
        <rFont val="Arial"/>
      </rPr>
      <t>I020505</t>
    </r>
  </si>
  <si>
    <r>
      <rPr>
        <sz val="7"/>
        <rFont val="Arial"/>
      </rPr>
      <t>CAL HIDRATADO P/ ARGAMASSA CH III</t>
    </r>
  </si>
  <si>
    <r>
      <rPr>
        <sz val="7"/>
        <rFont val="Arial"/>
      </rPr>
      <t>KG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</si>
  <si>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</si>
  <si>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</si>
  <si>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</si>
  <si>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I028008</t>
    </r>
  </si>
  <si>
    <r>
      <rPr>
        <sz val="7"/>
        <rFont val="Arial"/>
      </rPr>
      <t>DESMOLDANTE PARA FORMAS</t>
    </r>
  </si>
  <si>
    <r>
      <rPr>
        <sz val="7"/>
        <rFont val="Arial"/>
      </rPr>
      <t>L</t>
    </r>
  </si>
  <si>
    <r>
      <rPr>
        <sz val="7"/>
        <rFont val="Arial"/>
      </rPr>
      <t>I069404</t>
    </r>
  </si>
  <si>
    <r>
      <rPr>
        <sz val="7"/>
        <rFont val="Arial"/>
      </rPr>
      <t>FILTRO ANAER.ANEL CONCR.DIAM 1M,H=2.0M,C/ VISITA</t>
    </r>
  </si>
  <si>
    <r>
      <rPr>
        <sz val="7"/>
        <rFont val="Arial"/>
      </rPr>
      <t>UN</t>
    </r>
  </si>
  <si>
    <r>
      <rPr>
        <sz val="7"/>
        <rFont val="Arial"/>
      </rPr>
      <t>I069606</t>
    </r>
  </si>
  <si>
    <r>
      <rPr>
        <sz val="7"/>
        <rFont val="Arial"/>
      </rPr>
      <t>FOSSA ANÉIS CONCR. D=1.20M, H=2.0M C/VISITA 60 CM</t>
    </r>
  </si>
  <si>
    <r>
      <rPr>
        <sz val="7"/>
        <rFont val="Arial"/>
      </rPr>
      <t>UN</t>
    </r>
  </si>
  <si>
    <r>
      <rPr>
        <sz val="7"/>
        <rFont val="Arial"/>
      </rPr>
      <t>I062577</t>
    </r>
  </si>
  <si>
    <r>
      <rPr>
        <sz val="7"/>
        <rFont val="Arial"/>
      </rPr>
      <t>JOELHO 45 DE PVC P/ ESGOTO DE 150MM</t>
    </r>
  </si>
  <si>
    <r>
      <rPr>
        <sz val="7"/>
        <rFont val="Arial"/>
      </rPr>
      <t>UN</t>
    </r>
  </si>
  <si>
    <r>
      <rPr>
        <sz val="7"/>
        <rFont val="Arial"/>
      </rPr>
      <t>I069572</t>
    </r>
  </si>
  <si>
    <r>
      <rPr>
        <sz val="7"/>
        <rFont val="Arial"/>
      </rPr>
      <t>LUBRIFICANTE PARA TUBO DE PVC E FERRO FUNDIDO</t>
    </r>
  </si>
  <si>
    <r>
      <rPr>
        <sz val="7"/>
        <rFont val="Arial"/>
      </rPr>
      <t>KG</t>
    </r>
  </si>
  <si>
    <r>
      <rPr>
        <sz val="7"/>
        <rFont val="Arial"/>
      </rPr>
      <t>I026569</t>
    </r>
  </si>
  <si>
    <r>
      <rPr>
        <sz val="7"/>
        <rFont val="Arial"/>
      </rPr>
      <t>PREGO 18X27</t>
    </r>
  </si>
  <si>
    <r>
      <rPr>
        <sz val="7"/>
        <rFont val="Arial"/>
      </rPr>
      <t>KG</t>
    </r>
  </si>
  <si>
    <r>
      <rPr>
        <sz val="7"/>
        <rFont val="Arial"/>
      </rPr>
      <t>I020985</t>
    </r>
  </si>
  <si>
    <r>
      <rPr>
        <sz val="7"/>
        <rFont val="Arial"/>
      </rPr>
      <t>SARRAFO DE MADEIRA PINUS 10 X 2.5CM</t>
    </r>
  </si>
  <si>
    <r>
      <rPr>
        <sz val="7"/>
        <rFont val="Arial"/>
      </rPr>
      <t>M</t>
    </r>
  </si>
  <si>
    <r>
      <rPr>
        <sz val="7"/>
        <rFont val="Arial"/>
      </rPr>
      <t>I069514</t>
    </r>
  </si>
  <si>
    <r>
      <rPr>
        <sz val="7"/>
        <rFont val="Arial"/>
      </rPr>
      <t>SOLUCAO LIMPADORA PARA PVC RIGIDO</t>
    </r>
  </si>
  <si>
    <r>
      <rPr>
        <sz val="7"/>
        <rFont val="Arial"/>
      </rPr>
      <t>L</t>
    </r>
  </si>
  <si>
    <r>
      <rPr>
        <sz val="7"/>
        <rFont val="Arial"/>
      </rPr>
      <t>I020988</t>
    </r>
  </si>
  <si>
    <r>
      <rPr>
        <sz val="7"/>
        <rFont val="Arial"/>
      </rPr>
      <t>TABUA DE MADEIRA PINUS 30 X 2.5 CM</t>
    </r>
  </si>
  <si>
    <r>
      <rPr>
        <sz val="7"/>
        <rFont val="Arial"/>
      </rPr>
      <t>M</t>
    </r>
  </si>
  <si>
    <r>
      <rPr>
        <sz val="7"/>
        <rFont val="Arial"/>
      </rPr>
      <t>I062482</t>
    </r>
  </si>
  <si>
    <r>
      <rPr>
        <sz val="7"/>
        <rFont val="Arial"/>
      </rPr>
      <t>TE PVC REDUCAO ESGOTO DE 150X100MM</t>
    </r>
  </si>
  <si>
    <r>
      <rPr>
        <sz val="7"/>
        <rFont val="Arial"/>
      </rPr>
      <t>UN</t>
    </r>
  </si>
  <si>
    <r>
      <rPr>
        <sz val="7"/>
        <rFont val="Arial"/>
      </rPr>
      <t>I062533</t>
    </r>
  </si>
  <si>
    <r>
      <rPr>
        <sz val="7"/>
        <rFont val="Arial"/>
      </rPr>
      <t>TUBO DE PVC PARA ESGOTO DE 100MM (4")</t>
    </r>
  </si>
  <si>
    <r>
      <rPr>
        <sz val="7"/>
        <rFont val="Arial"/>
      </rPr>
      <t>M</t>
    </r>
  </si>
  <si>
    <r>
      <rPr>
        <sz val="7"/>
        <rFont val="Arial"/>
      </rPr>
      <t>I062375</t>
    </r>
  </si>
  <si>
    <r>
      <rPr>
        <sz val="7"/>
        <rFont val="Arial"/>
      </rPr>
      <t>TUBO PVC RIG. CINZA P/ESGOTO DE 150MM (6")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</si>
  <si>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</si>
  <si>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</si>
  <si>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</si>
  <si>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</si>
  <si>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</si>
  <si>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</si>
  <si>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S020713 - Rede de luz, incl. padrão entrada de energia trifás., cabo de ligação até barracões, quadro de distrib., disj. e chave de força (quando necessário), cons. 20m entre padrão entrada e QDG, conf. projeto (1 utilização) (m)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</si>
  <si>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</si>
  <si>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</si>
  <si>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</si>
  <si>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</si>
  <si>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</si>
  <si>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</si>
  <si>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</si>
  <si>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</si>
  <si>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</si>
  <si>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</si>
  <si>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</si>
  <si>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sz val="7"/>
        <rFont val="Arial"/>
      </rPr>
      <t>I080170</t>
    </r>
  </si>
  <si>
    <r>
      <rPr>
        <sz val="7"/>
        <rFont val="Arial"/>
      </rPr>
      <t>CAMINHAO CARR MBENZ L1620/51 C/GUIND. 6T X M(E434)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</si>
  <si>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</si>
  <si>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</si>
  <si>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</si>
  <si>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</si>
  <si>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</si>
  <si>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</si>
  <si>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</si>
  <si>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</si>
  <si>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</si>
  <si>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</si>
  <si>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</si>
  <si>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</si>
  <si>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</si>
  <si>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</si>
  <si>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</si>
  <si>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</si>
  <si>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</si>
  <si>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</si>
  <si>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</si>
  <si>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</si>
  <si>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</si>
  <si>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</si>
  <si>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</si>
  <si>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</si>
  <si>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</si>
  <si>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</si>
  <si>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</si>
  <si>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I020517</t>
    </r>
  </si>
  <si>
    <r>
      <rPr>
        <sz val="7"/>
        <rFont val="Arial"/>
      </rPr>
      <t>BRITA 1</t>
    </r>
  </si>
  <si>
    <r>
      <rPr>
        <sz val="7"/>
        <rFont val="Arial"/>
      </rPr>
      <t>M3</t>
    </r>
  </si>
  <si>
    <r>
      <rPr>
        <sz val="7"/>
        <rFont val="Arial"/>
      </rPr>
      <t>I020518</t>
    </r>
  </si>
  <si>
    <r>
      <rPr>
        <sz val="7"/>
        <rFont val="Arial"/>
      </rPr>
      <t>BRITA 2</t>
    </r>
  </si>
  <si>
    <r>
      <rPr>
        <sz val="7"/>
        <rFont val="Arial"/>
      </rPr>
      <t>M3</t>
    </r>
  </si>
  <si>
    <r>
      <rPr>
        <sz val="7"/>
        <rFont val="Arial"/>
      </rPr>
      <t>I043059</t>
    </r>
  </si>
  <si>
    <r>
      <rPr>
        <sz val="7"/>
        <rFont val="Arial"/>
      </rPr>
      <t>CABO FLEX ISOL. TERMOPLAST. 0,6/1KV - 16MM2 - 70º</t>
    </r>
  </si>
  <si>
    <r>
      <rPr>
        <sz val="7"/>
        <rFont val="Arial"/>
      </rPr>
      <t>M</t>
    </r>
  </si>
  <si>
    <r>
      <rPr>
        <sz val="7"/>
        <rFont val="Arial"/>
      </rPr>
      <t>I043015</t>
    </r>
  </si>
  <si>
    <r>
      <rPr>
        <sz val="7"/>
        <rFont val="Arial"/>
      </rPr>
      <t>CABO FLEX ISOL. TERMOPLAST. 750V - 16MM2 - 70º</t>
    </r>
  </si>
  <si>
    <r>
      <rPr>
        <sz val="7"/>
        <rFont val="Arial"/>
      </rPr>
      <t>M</t>
    </r>
  </si>
  <si>
    <r>
      <rPr>
        <sz val="7"/>
        <rFont val="Arial"/>
      </rPr>
      <t>I043006</t>
    </r>
  </si>
  <si>
    <r>
      <rPr>
        <sz val="7"/>
        <rFont val="Arial"/>
      </rPr>
      <t>CABO FLEX ISOL. TERMOPLAST. 750V - 4,00 MM2 - 70º</t>
    </r>
  </si>
  <si>
    <r>
      <rPr>
        <sz val="7"/>
        <rFont val="Arial"/>
      </rPr>
      <t>M</t>
    </r>
  </si>
  <si>
    <r>
      <rPr>
        <sz val="7"/>
        <rFont val="Arial"/>
      </rPr>
      <t>I043149</t>
    </r>
  </si>
  <si>
    <r>
      <rPr>
        <sz val="7"/>
        <rFont val="Arial"/>
      </rPr>
      <t>CABO ISOLADO 750V - 4 X 4.0MM2</t>
    </r>
  </si>
  <si>
    <r>
      <rPr>
        <sz val="7"/>
        <rFont val="Arial"/>
      </rPr>
      <t>M</t>
    </r>
  </si>
  <si>
    <r>
      <rPr>
        <sz val="7"/>
        <rFont val="Arial"/>
      </rPr>
      <t>I043150</t>
    </r>
  </si>
  <si>
    <r>
      <rPr>
        <sz val="7"/>
        <rFont val="Arial"/>
      </rPr>
      <t>CABO ISOLADO PVC - 4 X 16.0MM2</t>
    </r>
  </si>
  <si>
    <r>
      <rPr>
        <sz val="7"/>
        <rFont val="Arial"/>
      </rPr>
      <t>M</t>
    </r>
  </si>
  <si>
    <r>
      <rPr>
        <sz val="7"/>
        <rFont val="Arial"/>
      </rPr>
      <t>I021032</t>
    </r>
  </si>
  <si>
    <r>
      <rPr>
        <sz val="7"/>
        <rFont val="Arial"/>
      </rPr>
      <t>CHAPA COMPENSADA RESINADA ESP. 12MM</t>
    </r>
  </si>
  <si>
    <r>
      <rPr>
        <sz val="7"/>
        <rFont val="Arial"/>
      </rPr>
      <t>M2</t>
    </r>
  </si>
  <si>
    <r>
      <rPr>
        <sz val="7"/>
        <rFont val="Arial"/>
      </rPr>
      <t>I043620</t>
    </r>
  </si>
  <si>
    <r>
      <rPr>
        <sz val="7"/>
        <rFont val="Arial"/>
      </rPr>
      <t>CHAVE MAGNETICA TRIPOLAR 25A</t>
    </r>
  </si>
  <si>
    <r>
      <rPr>
        <sz val="7"/>
        <rFont val="Arial"/>
      </rPr>
      <t>UN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</si>
  <si>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</si>
  <si>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</si>
  <si>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</si>
  <si>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I044505</t>
    </r>
  </si>
  <si>
    <r>
      <rPr>
        <sz val="7"/>
        <rFont val="Arial"/>
      </rPr>
      <t>DISJUNTOR NORMA NEMA MONOPOLAR 10A</t>
    </r>
  </si>
  <si>
    <r>
      <rPr>
        <sz val="7"/>
        <rFont val="Arial"/>
      </rPr>
      <t>UN</t>
    </r>
  </si>
  <si>
    <r>
      <rPr>
        <sz val="7"/>
        <rFont val="Arial"/>
      </rPr>
      <t>I044508</t>
    </r>
  </si>
  <si>
    <r>
      <rPr>
        <sz val="7"/>
        <rFont val="Arial"/>
      </rPr>
      <t>DISJUNTOR NORMA NEMA MONOPOLAR 25A</t>
    </r>
  </si>
  <si>
    <r>
      <rPr>
        <sz val="7"/>
        <rFont val="Arial"/>
      </rPr>
      <t>UN</t>
    </r>
  </si>
  <si>
    <r>
      <rPr>
        <sz val="7"/>
        <rFont val="Arial"/>
      </rPr>
      <t>I044530</t>
    </r>
  </si>
  <si>
    <r>
      <rPr>
        <sz val="7"/>
        <rFont val="Arial"/>
      </rPr>
      <t>DISJUNTOR NORMA NEMA TRIPOLAR 25A</t>
    </r>
  </si>
  <si>
    <r>
      <rPr>
        <sz val="7"/>
        <rFont val="Arial"/>
      </rPr>
      <t>UN</t>
    </r>
  </si>
  <si>
    <r>
      <rPr>
        <sz val="7"/>
        <rFont val="Arial"/>
      </rPr>
      <t>I044575</t>
    </r>
  </si>
  <si>
    <r>
      <rPr>
        <sz val="7"/>
        <rFont val="Arial"/>
      </rPr>
      <t>DISJUNTOR NORMA NEMA TRIPOLAR 30A</t>
    </r>
  </si>
  <si>
    <r>
      <rPr>
        <sz val="7"/>
        <rFont val="Arial"/>
      </rPr>
      <t>UN</t>
    </r>
  </si>
  <si>
    <r>
      <rPr>
        <sz val="7"/>
        <rFont val="Arial"/>
      </rPr>
      <t>I044618</t>
    </r>
  </si>
  <si>
    <r>
      <rPr>
        <sz val="7"/>
        <rFont val="Arial"/>
      </rPr>
      <t>DISJUNTOR NORMA NEMA TRIPOLAR 35A</t>
    </r>
  </si>
  <si>
    <r>
      <rPr>
        <sz val="7"/>
        <rFont val="Arial"/>
      </rPr>
      <t>UN</t>
    </r>
  </si>
  <si>
    <r>
      <rPr>
        <sz val="7"/>
        <rFont val="Arial"/>
      </rPr>
      <t>I045525</t>
    </r>
  </si>
  <si>
    <r>
      <rPr>
        <sz val="7"/>
        <rFont val="Arial"/>
      </rPr>
      <t>ESPELHO 4X2", LINHA BRANCA</t>
    </r>
  </si>
  <si>
    <r>
      <rPr>
        <sz val="7"/>
        <rFont val="Arial"/>
      </rPr>
      <t>UN</t>
    </r>
  </si>
  <si>
    <r>
      <rPr>
        <sz val="7"/>
        <rFont val="Arial"/>
      </rPr>
      <t>I048035</t>
    </r>
  </si>
  <si>
    <r>
      <rPr>
        <sz val="7"/>
        <rFont val="Arial"/>
      </rPr>
      <t>HASTE TIPO COPPERWELD - 5/8"X2.4M</t>
    </r>
  </si>
  <si>
    <r>
      <rPr>
        <sz val="7"/>
        <rFont val="Arial"/>
      </rPr>
      <t>UN</t>
    </r>
  </si>
  <si>
    <r>
      <rPr>
        <sz val="7"/>
        <rFont val="Arial"/>
      </rPr>
      <t>I045501</t>
    </r>
  </si>
  <si>
    <r>
      <rPr>
        <sz val="7"/>
        <rFont val="Arial"/>
      </rPr>
      <t>INTERRUPTOR (MODULO) 1 TECLA SIMPLES 10A/250V S/ ESPELHO</t>
    </r>
  </si>
  <si>
    <r>
      <rPr>
        <sz val="7"/>
        <rFont val="Arial"/>
      </rPr>
      <t>UN</t>
    </r>
  </si>
  <si>
    <r>
      <rPr>
        <sz val="7"/>
        <rFont val="Arial"/>
      </rPr>
      <t>I044951</t>
    </r>
  </si>
  <si>
    <r>
      <rPr>
        <sz val="7"/>
        <rFont val="Arial"/>
      </rPr>
      <t>MINI DISJUNTOR MONOPOLAR 2A CURVA C 5KA 220/127V</t>
    </r>
  </si>
  <si>
    <r>
      <rPr>
        <sz val="7"/>
        <rFont val="Arial"/>
      </rPr>
      <t>UN</t>
    </r>
  </si>
  <si>
    <r>
      <rPr>
        <sz val="7"/>
        <rFont val="Arial"/>
      </rPr>
      <t>I044808</t>
    </r>
  </si>
  <si>
    <r>
      <rPr>
        <sz val="7"/>
        <rFont val="Arial"/>
      </rPr>
      <t>MINI DISJUNTOR MONOPOLAR 4A CURVA C 5KA 220/127V</t>
    </r>
  </si>
  <si>
    <r>
      <rPr>
        <sz val="7"/>
        <rFont val="Arial"/>
      </rPr>
      <t>UN</t>
    </r>
  </si>
  <si>
    <r>
      <rPr>
        <sz val="7"/>
        <rFont val="Arial"/>
      </rPr>
      <t>I044760</t>
    </r>
  </si>
  <si>
    <r>
      <rPr>
        <sz val="7"/>
        <rFont val="Arial"/>
      </rPr>
      <t>MINI DISJUNTOR MONOPOLAR 6A CURVA C 5KA 220/127V</t>
    </r>
  </si>
  <si>
    <r>
      <rPr>
        <sz val="7"/>
        <rFont val="Arial"/>
      </rPr>
      <t>UN</t>
    </r>
  </si>
  <si>
    <r>
      <rPr>
        <sz val="7"/>
        <rFont val="Arial"/>
      </rPr>
      <t>I040144</t>
    </r>
  </si>
  <si>
    <r>
      <rPr>
        <sz val="7"/>
        <rFont val="Arial"/>
      </rPr>
      <t>POSTE DT PADRAO TRIFASICO 16MM AEREO 63A H=7M/100DAN</t>
    </r>
  </si>
  <si>
    <r>
      <rPr>
        <sz val="7"/>
        <rFont val="Arial"/>
      </rPr>
      <t>UN</t>
    </r>
  </si>
  <si>
    <r>
      <rPr>
        <sz val="7"/>
        <rFont val="Arial"/>
      </rPr>
      <t>I041530</t>
    </r>
  </si>
  <si>
    <r>
      <rPr>
        <sz val="7"/>
        <rFont val="Arial"/>
      </rPr>
      <t>QUADRO DIST EMBUTIR MET C/ BARRAMENTO TRIFASICO 40 CIRC - 100A C/ TRINCO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</si>
  <si>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</si>
  <si>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</si>
  <si>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</si>
  <si>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</si>
  <si>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</si>
  <si>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</si>
  <si>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S020711 - Reservatório de poliestileno de 1000 L, incl. suporte em madeira de 7x12cm e 8x7cm, elevado de 4m, conf. projeto (1 utilização)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</si>
  <si>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</si>
  <si>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</si>
  <si>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</si>
  <si>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</si>
  <si>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</si>
  <si>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</si>
  <si>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</si>
  <si>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</si>
  <si>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</si>
  <si>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</si>
  <si>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</si>
  <si>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</si>
  <si>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</si>
  <si>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</si>
  <si>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</si>
  <si>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</si>
  <si>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</si>
  <si>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</si>
  <si>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</si>
  <si>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</si>
  <si>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I021118</t>
    </r>
  </si>
  <si>
    <r>
      <rPr>
        <sz val="7"/>
        <rFont val="Arial"/>
      </rPr>
      <t>PECA EM MADEIRA DE LEI 7X12CM (BRUTA)</t>
    </r>
  </si>
  <si>
    <r>
      <rPr>
        <sz val="7"/>
        <rFont val="Arial"/>
      </rPr>
      <t>M</t>
    </r>
  </si>
  <si>
    <r>
      <rPr>
        <sz val="7"/>
        <rFont val="Arial"/>
      </rPr>
      <t>I021144</t>
    </r>
  </si>
  <si>
    <r>
      <rPr>
        <sz val="7"/>
        <rFont val="Arial"/>
      </rPr>
      <t>PECA EM MADEIRA DE LEI 7X5CM (BRUTA)</t>
    </r>
  </si>
  <si>
    <r>
      <rPr>
        <sz val="7"/>
        <rFont val="Arial"/>
      </rPr>
      <t>M</t>
    </r>
  </si>
  <si>
    <r>
      <rPr>
        <sz val="7"/>
        <rFont val="Arial"/>
      </rPr>
      <t>I026560</t>
    </r>
  </si>
  <si>
    <r>
      <rPr>
        <sz val="7"/>
        <rFont val="Arial"/>
      </rPr>
      <t>PREGO - PRECO MEDIO DAS BITOLAS</t>
    </r>
  </si>
  <si>
    <r>
      <rPr>
        <sz val="7"/>
        <rFont val="Arial"/>
      </rPr>
      <t>KG</t>
    </r>
  </si>
  <si>
    <r>
      <rPr>
        <sz val="7"/>
        <rFont val="Arial"/>
      </rPr>
      <t>I065004</t>
    </r>
  </si>
  <si>
    <r>
      <rPr>
        <sz val="7"/>
        <rFont val="Arial"/>
      </rPr>
      <t>RESERVATORIO DE POLIETILENO 1.000 L C/ TAMPA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</si>
  <si>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</si>
  <si>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</si>
  <si>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</si>
  <si>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</si>
  <si>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</si>
  <si>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</si>
  <si>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S020350 - Tapume Telha Metálica Ondulada 0,50mm Branca h=2,20m, incl. montagem estr. mad. 8"x8", c/adesivo "SEDURB" 60x60cm a cada 10m, incl. faixas pint. esmalte sint. cores azul c/ h=30cm e rosa c/ h=10cm (Reaproveitamento 2x)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</si>
  <si>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</si>
  <si>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</si>
  <si>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</si>
  <si>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</si>
  <si>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</si>
  <si>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</si>
  <si>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</si>
  <si>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</si>
  <si>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</si>
  <si>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</si>
  <si>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</si>
  <si>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I010140</t>
    </r>
  </si>
  <si>
    <r>
      <rPr>
        <sz val="7"/>
        <rFont val="Arial"/>
      </rPr>
      <t>PINTOR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</si>
  <si>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</si>
  <si>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</si>
  <si>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</si>
  <si>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</si>
  <si>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</si>
  <si>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</si>
  <si>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</si>
  <si>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</si>
  <si>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</si>
  <si>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</si>
  <si>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</si>
  <si>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</si>
  <si>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</si>
  <si>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I071963</t>
    </r>
  </si>
  <si>
    <r>
      <rPr>
        <sz val="7"/>
        <rFont val="Arial"/>
      </rPr>
      <t>ADESIVO 60X60CM COM IMPRESSAO DIGITAL "LOGO IOPES"</t>
    </r>
  </si>
  <si>
    <r>
      <rPr>
        <sz val="7"/>
        <rFont val="Arial"/>
      </rPr>
      <t>UN</t>
    </r>
  </si>
  <si>
    <r>
      <rPr>
        <sz val="7"/>
        <rFont val="Arial"/>
      </rPr>
      <t>I038001</t>
    </r>
  </si>
  <si>
    <r>
      <rPr>
        <sz val="7"/>
        <rFont val="Arial"/>
      </rPr>
      <t>AGUARRAZ MINERAL</t>
    </r>
  </si>
  <si>
    <r>
      <rPr>
        <sz val="7"/>
        <rFont val="Arial"/>
      </rPr>
      <t>L</t>
    </r>
  </si>
  <si>
    <r>
      <rPr>
        <sz val="7"/>
        <rFont val="Arial"/>
      </rPr>
      <t>I026610</t>
    </r>
  </si>
  <si>
    <r>
      <rPr>
        <sz val="7"/>
        <rFont val="Arial"/>
      </rPr>
      <t>CONJUNTO FIXACAO P/ TELHA DE ALUMINIO TRAPEZOIDAL</t>
    </r>
  </si>
  <si>
    <r>
      <rPr>
        <sz val="7"/>
        <rFont val="Arial"/>
      </rPr>
      <t>UN</t>
    </r>
  </si>
  <si>
    <r>
      <rPr>
        <sz val="7"/>
        <rFont val="Arial"/>
      </rPr>
      <t>I037502</t>
    </r>
  </si>
  <si>
    <r>
      <rPr>
        <sz val="7"/>
        <rFont val="Arial"/>
      </rPr>
      <t>ESMALTE SINTETICO</t>
    </r>
  </si>
  <si>
    <r>
      <rPr>
        <sz val="7"/>
        <rFont val="Arial"/>
      </rPr>
      <t>L</t>
    </r>
  </si>
  <si>
    <r>
      <rPr>
        <sz val="7"/>
        <rFont val="Arial"/>
      </rPr>
      <t>I021009</t>
    </r>
  </si>
  <si>
    <r>
      <rPr>
        <sz val="7"/>
        <rFont val="Arial"/>
      </rPr>
      <t>PONTALETE DE MADEIRA BRUTA DE 3ª 8.0 X 8.0 CM</t>
    </r>
  </si>
  <si>
    <r>
      <rPr>
        <sz val="7"/>
        <rFont val="Arial"/>
      </rPr>
      <t>M</t>
    </r>
  </si>
  <si>
    <r>
      <rPr>
        <sz val="7"/>
        <rFont val="Arial"/>
      </rPr>
      <t>I026573</t>
    </r>
  </si>
  <si>
    <r>
      <rPr>
        <sz val="7"/>
        <rFont val="Arial"/>
      </rPr>
      <t>PREGO 18X27 GALVANIZADO</t>
    </r>
  </si>
  <si>
    <r>
      <rPr>
        <sz val="7"/>
        <rFont val="Arial"/>
      </rPr>
      <t>KG</t>
    </r>
  </si>
  <si>
    <r>
      <rPr>
        <sz val="7"/>
        <rFont val="Arial"/>
      </rPr>
      <t>I021368</t>
    </r>
  </si>
  <si>
    <r>
      <rPr>
        <sz val="7"/>
        <rFont val="Arial"/>
      </rPr>
      <t>RIPA EM MADEIRA (MATERIAL DE 3ª) 5X2CM PINUS OU EQUIVALENTE</t>
    </r>
  </si>
  <si>
    <r>
      <rPr>
        <sz val="7"/>
        <rFont val="Arial"/>
      </rPr>
      <t>M</t>
    </r>
  </si>
  <si>
    <r>
      <rPr>
        <sz val="7"/>
        <rFont val="Arial"/>
      </rPr>
      <t>I025646</t>
    </r>
  </si>
  <si>
    <r>
      <rPr>
        <sz val="7"/>
        <rFont val="Arial"/>
      </rPr>
      <t>TELHA METALICA ONDULADA ESP 0.5MM PRE PINTADA 1F</t>
    </r>
  </si>
  <si>
    <r>
      <rPr>
        <sz val="7"/>
        <rFont val="Arial"/>
      </rPr>
      <t>M2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</si>
  <si>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</si>
  <si>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</si>
  <si>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</si>
  <si>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</si>
  <si>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</si>
  <si>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S020305 - Placa de obra nas dimensões de 2.0 x 4.0 m, padrão IOPES (m2)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</si>
  <si>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</si>
  <si>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</si>
  <si>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</si>
  <si>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</si>
  <si>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</si>
  <si>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</si>
  <si>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</si>
  <si>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</si>
  <si>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</si>
  <si>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</si>
  <si>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</si>
  <si>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</si>
  <si>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</si>
  <si>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</si>
  <si>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</si>
  <si>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</si>
  <si>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</si>
  <si>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</si>
  <si>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</si>
  <si>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</si>
  <si>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I039002</t>
    </r>
  </si>
  <si>
    <r>
      <rPr>
        <sz val="7"/>
        <rFont val="Arial"/>
      </rPr>
      <t>PLACA DE OBRA - ADESIVADA COM IMPRESSÃO DIGITAL</t>
    </r>
  </si>
  <si>
    <r>
      <rPr>
        <sz val="7"/>
        <rFont val="Arial"/>
      </rPr>
      <t>M2</t>
    </r>
  </si>
  <si>
    <r>
      <rPr>
        <sz val="7"/>
        <rFont val="Arial"/>
      </rPr>
      <t>I021009</t>
    </r>
  </si>
  <si>
    <r>
      <rPr>
        <sz val="7"/>
        <rFont val="Arial"/>
      </rPr>
      <t>PONTALETE DE MADEIRA BRUTA DE 3ª 8.0 X 8.0 CM</t>
    </r>
  </si>
  <si>
    <r>
      <rPr>
        <sz val="7"/>
        <rFont val="Arial"/>
      </rPr>
      <t>M</t>
    </r>
  </si>
  <si>
    <r>
      <rPr>
        <sz val="7"/>
        <rFont val="Arial"/>
      </rPr>
      <t>I026569</t>
    </r>
  </si>
  <si>
    <r>
      <rPr>
        <sz val="7"/>
        <rFont val="Arial"/>
      </rPr>
      <t>PREGO 18X27</t>
    </r>
  </si>
  <si>
    <r>
      <rPr>
        <sz val="7"/>
        <rFont val="Arial"/>
      </rPr>
      <t>KG</t>
    </r>
  </si>
  <si>
    <r>
      <rPr>
        <sz val="7"/>
        <rFont val="Arial"/>
      </rPr>
      <t>I020985</t>
    </r>
  </si>
  <si>
    <r>
      <rPr>
        <sz val="7"/>
        <rFont val="Arial"/>
      </rPr>
      <t>SARRAFO DE MADEIRA PINUS 10 X 2.5CM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</si>
  <si>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</si>
  <si>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</si>
  <si>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</si>
  <si>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</si>
  <si>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</si>
  <si>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</si>
  <si>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S200576 - Placa para inauguração de obra em alumínio polido e=4mm, dimensões 40 x 50 cm, gravação em baixo relevo, inclusive pintura e fixação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</si>
  <si>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</si>
  <si>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</si>
  <si>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</si>
  <si>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</si>
  <si>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</si>
  <si>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</si>
  <si>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</si>
  <si>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</si>
  <si>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</si>
  <si>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</si>
  <si>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</si>
  <si>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</si>
  <si>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</si>
  <si>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</si>
  <si>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</si>
  <si>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</si>
  <si>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</si>
  <si>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</si>
  <si>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</si>
  <si>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</si>
  <si>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I026548</t>
    </r>
  </si>
  <si>
    <r>
      <rPr>
        <sz val="7"/>
        <rFont val="Arial"/>
      </rPr>
      <t>BUCHA PLASTICA COM PARAFUSO - 8MM</t>
    </r>
  </si>
  <si>
    <r>
      <rPr>
        <sz val="7"/>
        <rFont val="Arial"/>
      </rPr>
      <t>UN</t>
    </r>
  </si>
  <si>
    <r>
      <rPr>
        <sz val="7"/>
        <rFont val="Arial"/>
      </rPr>
      <t>I078203</t>
    </r>
  </si>
  <si>
    <r>
      <rPr>
        <sz val="7"/>
        <rFont val="Arial"/>
      </rPr>
      <t>PLACA P/ INAUGURACAO OBRA EM ALUM POLIDO 40X50CM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</si>
  <si>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</si>
  <si>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</si>
  <si>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</si>
  <si>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</si>
  <si>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</si>
  <si>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</si>
  <si>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S020344 - Mobilização e desmobilização de conteiner locado para barracão de obra (und)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</si>
  <si>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</si>
  <si>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</si>
  <si>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</si>
  <si>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</si>
  <si>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</si>
  <si>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I071820</t>
    </r>
  </si>
  <si>
    <r>
      <rPr>
        <sz val="7"/>
        <rFont val="Arial"/>
      </rPr>
      <t>MOBILIZAÇÃO E DESMOB. CONTEINER P/BARRACÃO DE OBRA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</si>
  <si>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</si>
  <si>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</si>
  <si>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</si>
  <si>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</si>
  <si>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</si>
  <si>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</si>
  <si>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S020353 - Aluguel mensal container para refeitorio, incl. porta, 2 janelas, abert p/ ar cond., 2 pt iluminação, 2 tomadas elét. e 1 tomada telef. Isolamento térmico (paredes e teto), piso em comp. Naval pintado, cert. NR18, incl. laudo descontaminação. (ms)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</si>
  <si>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</si>
  <si>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</si>
  <si>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</si>
  <si>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</si>
  <si>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</si>
  <si>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I072280</t>
    </r>
  </si>
  <si>
    <r>
      <rPr>
        <sz val="7"/>
        <rFont val="Arial"/>
      </rPr>
      <t>ALUGUEL CONTAINER REFEITORIO 6X2.40X2.40M</t>
    </r>
  </si>
  <si>
    <r>
      <rPr>
        <sz val="7"/>
        <rFont val="Arial"/>
      </rPr>
      <t>MS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</si>
  <si>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</si>
  <si>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</si>
  <si>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</si>
  <si>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</si>
  <si>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</si>
  <si>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S020355 - Aluguel mensal container sanitário, incl porta, básc, 2 ptos luz, 1 pto aterram., 3vasos, 3lavatórios, calha mictório, 6 chuveiros (1 eletrico), torn.,registros, piso comp. Naval pintado, cert NR18 e laudo descontaminação (ms)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</si>
  <si>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</si>
  <si>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</si>
  <si>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</si>
  <si>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</si>
  <si>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</si>
  <si>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I072282</t>
    </r>
  </si>
  <si>
    <r>
      <rPr>
        <sz val="7"/>
        <rFont val="Arial"/>
      </rPr>
      <t>ALUGUEL CONTAINER SANITARIO COLET 6X2.40X2.40M</t>
    </r>
  </si>
  <si>
    <r>
      <rPr>
        <sz val="7"/>
        <rFont val="Arial"/>
      </rPr>
      <t>MS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</si>
  <si>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</si>
  <si>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</si>
  <si>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</si>
  <si>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</si>
  <si>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</si>
  <si>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S020352 - Aluguel mensal container para escritório, dim. 6.00x2.40m, c/ banheiro (vaso+lavat+chuveiro e básc), incl. porta, 2 janelas, abert p/ ar cond., 2 pt iluminação, 2 tom. elét. e 1 tom.telef. Isolam.térmico(teto e paredes), piso em comp. Naval, cert. NR18, incl. laudo descontaminação. (ms)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</si>
  <si>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</si>
  <si>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</si>
  <si>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</si>
  <si>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</si>
  <si>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</si>
  <si>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I078133</t>
    </r>
  </si>
  <si>
    <r>
      <rPr>
        <sz val="7"/>
        <rFont val="Arial"/>
      </rPr>
      <t>ALUGUEL CONTAINER ESCR+BANH 6X2.40X2.40M P+2J+1PT AR</t>
    </r>
  </si>
  <si>
    <r>
      <rPr>
        <sz val="7"/>
        <rFont val="Arial"/>
      </rPr>
      <t>MS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</si>
  <si>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</si>
  <si>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</si>
  <si>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</si>
  <si>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</si>
  <si>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</si>
  <si>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S020356 - Aluguel mensal container para almoxarifado, incl. porta, 2 janelas, 1 pt iluminação, Isolamento térmico (teto), piso em comp. Naval pintado, cert. NR18, incl. laudo descontaminação. (ms)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</si>
  <si>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</si>
  <si>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</si>
  <si>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</si>
  <si>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</si>
  <si>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</si>
  <si>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I071707</t>
    </r>
  </si>
  <si>
    <r>
      <rPr>
        <sz val="7"/>
        <rFont val="Arial"/>
      </rPr>
      <t>ALUGUEL MENSAL CONTAINER P/ ALMOX 6.00X2.40X2.40M</t>
    </r>
  </si>
  <si>
    <r>
      <rPr>
        <sz val="7"/>
        <rFont val="Arial"/>
      </rPr>
      <t>MS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</si>
  <si>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</si>
  <si>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</si>
  <si>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</si>
  <si>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</si>
  <si>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</si>
  <si>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S030304 - Índice de preço para remoção de entulho decorrente da execução de obras (m3)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</si>
  <si>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</si>
  <si>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</si>
  <si>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</si>
  <si>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</si>
  <si>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</si>
  <si>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</si>
  <si>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</si>
  <si>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</si>
  <si>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</si>
  <si>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</si>
  <si>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</si>
  <si>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</si>
  <si>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</si>
  <si>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</si>
  <si>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</si>
  <si>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</si>
  <si>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</si>
  <si>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I070114</t>
    </r>
  </si>
  <si>
    <r>
      <rPr>
        <sz val="7"/>
        <rFont val="Arial"/>
      </rPr>
      <t>REMOCAO RESIDUOS CLASSE A CONAMA (CACAMBA) CLASSE II B (NBR10004) INCLUSIVE DESTINACAO FINAL</t>
    </r>
  </si>
  <si>
    <r>
      <rPr>
        <sz val="7"/>
        <rFont val="Arial"/>
      </rPr>
      <t>M3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</si>
  <si>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</si>
  <si>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</si>
  <si>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</si>
  <si>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</si>
  <si>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</si>
  <si>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S020354 - Aluguel mensal container para vestiário, incl. porta, venezianas de circulação, 1 pt iluminação, Isolamento térmico (teto), piso em comp. Naval pintado, cert. NR18, incl. laudo descontaminação. (ms)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</si>
  <si>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</si>
  <si>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</si>
  <si>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</si>
  <si>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</si>
  <si>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</si>
  <si>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I072054</t>
    </r>
  </si>
  <si>
    <r>
      <rPr>
        <sz val="7"/>
        <rFont val="Arial"/>
      </rPr>
      <t>ALUGUEL MENSAL CONTAINER VESTIARIO 6.0X2.40X2.40M</t>
    </r>
  </si>
  <si>
    <r>
      <rPr>
        <sz val="7"/>
        <rFont val="Arial"/>
      </rPr>
      <t>MS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</si>
  <si>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</si>
  <si>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</si>
  <si>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</si>
  <si>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</si>
  <si>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</si>
  <si>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7042 - MOTOBOMBA TRASH (PARA ÁGUA SUJA) AUTO ESCORVANTE, MOTOR GASOLINA DE 6,41 HP, DIÂMETROS DE SUCÇÃO X RECALQUE: 3" X 3", HM/Q = 10 MCA / 60 M3/H A 23 MCA / 0 M3/H - CHP DIURNO. AF_10/2014 (CONSIDERADO 4 BOMBAS TRABALHANDO ATÉ 7 DIAS NO PERÍODO DA OBRA) (CHP)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</si>
  <si>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</si>
  <si>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</si>
  <si>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</si>
  <si>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</si>
  <si>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</si>
  <si>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</si>
  <si>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7044</t>
    </r>
  </si>
  <si>
    <r>
      <rPr>
        <sz val="7"/>
        <rFont val="Calibri"/>
      </rPr>
      <t>MOTOBOMBA TRASH (PARA ÁGUA SUJA) AUTO ESCORVANTE, MOTOR GASOLINA DE 6,41 HP, DIÂMETROS DE SUCÇÃO X RECALQUE: 3" X 3", HM/Q = 10 MCA / 60 M3/H A 23 MCA / 0 M3/H - DEPRECIAÇÃO. AF_10/2014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</si>
  <si>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</si>
  <si>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</si>
  <si>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7045</t>
    </r>
  </si>
  <si>
    <r>
      <rPr>
        <sz val="7"/>
        <rFont val="Calibri"/>
      </rPr>
      <t>MOTOBOMBA TRASH (PARA ÁGUA SUJA) AUTO ESCORVANTE, MOTOR GASOLINA DE 6,41 HP, DIÂMETROS DE SUCÇÃO X RECALQUE: 3" X 3", HM/Q = 10 MCA / 60 M3/H A 23 MCA / 0 M3/H - JUROS. AF_10/2014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</si>
  <si>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</si>
  <si>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</si>
  <si>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7046</t>
    </r>
  </si>
  <si>
    <r>
      <rPr>
        <sz val="7"/>
        <rFont val="Calibri"/>
      </rPr>
      <t>MOTOBOMBA TRASH (PARA ÁGUA SUJA) AUTO ESCORVANTE, MOTOR GASOLINA DE 6,41 HP, DIÂMETROS DE SUCÇÃO X RECALQUE: 3" X 3", HM/Q = 10 MCA / 60 M3/H A 23 MCA / 0 M3/H - MANUTENÇÃO. AF_10/2014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</si>
  <si>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</si>
  <si>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</si>
  <si>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7047</t>
    </r>
  </si>
  <si>
    <r>
      <rPr>
        <sz val="7"/>
        <rFont val="Calibri"/>
      </rPr>
      <t>MOTOBOMBA TRASH (PARA ÁGUA SUJA) AUTO ESCORVANTE, MOTOR GASOLINA DE 6,41 HP, DIÂMETROS DE SUCÇÃO X RECALQUE: 3" X 3", HM/Q = 10 MCA / 60 M3/H A 23 MCA / 0 M3/H - MATERIAIS NA OPERAÇÃO. AF_10/2014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</si>
  <si>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</si>
  <si>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</si>
  <si>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</si>
  <si>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</si>
  <si>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</si>
  <si>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</si>
  <si>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7043 - MOTOBOMBA TRASH (PARA ÁGUA SUJA) AUTO ESCORVANTE, MOTOR GASOLINA DE 6,41 HP, DIÂMETROS DE SUCÇÃO X RECALQUE: 3" X 3", HM/Q = 10 MCA / 60 M3/H A 23 MCA / 0 M3/H - CHI DIURNO. AF_10/2014 (CONSIDERANDO 4 BOMBAS A DISPOSIÇÃO DURANTE 9 MESES) (CHI)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</si>
  <si>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</si>
  <si>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</si>
  <si>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</si>
  <si>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</si>
  <si>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</si>
  <si>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</si>
  <si>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7044</t>
    </r>
  </si>
  <si>
    <r>
      <rPr>
        <sz val="7"/>
        <rFont val="Calibri"/>
      </rPr>
      <t>MOTOBOMBA TRASH (PARA ÁGUA SUJA) AUTO ESCORVANTE, MOTOR GASOLINA DE 6,41 HP, DIÂMETROS DE SUCÇÃO X RECALQUE: 3" X 3", HM/Q = 10 MCA / 60 M3/H A 23 MCA / 0 M3/H - DEPRECIAÇÃO. AF_10/2014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</si>
  <si>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</si>
  <si>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</si>
  <si>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7045</t>
    </r>
  </si>
  <si>
    <r>
      <rPr>
        <sz val="7"/>
        <rFont val="Calibri"/>
      </rPr>
      <t>MOTOBOMBA TRASH (PARA ÁGUA SUJA) AUTO ESCORVANTE, MOTOR GASOLINA DE 6,41 HP, DIÂMETROS DE SUCÇÃO X RECALQUE: 3" X 3", HM/Q = 10 MCA / 60 M3/H A 23 MCA / 0 M3/H - JUROS. AF_10/2014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</si>
  <si>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</si>
  <si>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</si>
  <si>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</si>
  <si>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</si>
  <si>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</si>
  <si>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</si>
  <si>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CP-1100-022028 - REMOÇÃO DE POSTE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</si>
  <si>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</si>
  <si>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</si>
  <si>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</si>
  <si>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</si>
  <si>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</si>
  <si>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</si>
  <si>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</si>
  <si>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</si>
  <si>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</si>
  <si>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</si>
  <si>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00006111</t>
    </r>
  </si>
  <si>
    <r>
      <rPr>
        <sz val="7"/>
        <rFont val="Calibri"/>
      </rPr>
      <t>SERVENTE DE OBRAS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</si>
  <si>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</si>
  <si>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</si>
  <si>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</si>
  <si>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</si>
  <si>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</si>
  <si>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</si>
  <si>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</si>
  <si>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</si>
  <si>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</si>
  <si>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5928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</si>
  <si>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</si>
  <si>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</si>
  <si>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</si>
  <si>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</si>
  <si>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</si>
  <si>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</si>
  <si>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</si>
  <si>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100606 - ASSENTAMENTO DE POSTE DE CONCRETO 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</si>
  <si>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</si>
  <si>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</si>
  <si>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</si>
  <si>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</si>
  <si>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</si>
  <si>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</si>
  <si>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00000863</t>
    </r>
  </si>
  <si>
    <r>
      <rPr>
        <sz val="7"/>
        <rFont val="Calibri"/>
      </rPr>
      <t>CABO DE COBRE NU 35 MM2 MEIO-DURO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</si>
  <si>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</si>
  <si>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</si>
  <si>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</si>
  <si>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</si>
  <si>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</si>
  <si>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</si>
  <si>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</si>
  <si>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</si>
  <si>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</si>
  <si>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</si>
  <si>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</si>
  <si>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</si>
  <si>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</si>
  <si>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94962</t>
    </r>
  </si>
  <si>
    <r>
      <rPr>
        <sz val="7"/>
        <rFont val="Calibri"/>
      </rPr>
      <t>CONCRETO MAGRO PARA LASTRO, TRAÇO 1:4,5:4,5 (CIMENTO/ AREIA MÉDIA/ BRITA 1)  - PREPARO MECÂNICO COM BETONEIRA 400 L. AF_07/2016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</si>
  <si>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</si>
  <si>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</si>
  <si>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</si>
  <si>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</si>
  <si>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</si>
  <si>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</si>
  <si>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5928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</si>
  <si>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</si>
  <si>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</si>
  <si>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</si>
  <si>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</si>
  <si>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</si>
  <si>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</si>
  <si>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</si>
  <si>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97145 - RETIRADA E ASSENTAMENTO DE TUBO DE FERRO FUNDIDO PARA REDE DE ÁGUA, DN 250 MM, JUNTA ELÁSTICA, 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</si>
  <si>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</si>
  <si>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</si>
  <si>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</si>
  <si>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</si>
  <si>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</si>
  <si>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</si>
  <si>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00020078</t>
    </r>
  </si>
  <si>
    <r>
      <rPr>
        <sz val="7"/>
        <rFont val="Calibri"/>
      </rPr>
      <t>PASTA LUBRIFICANTE PARA TUBOS E CONEXOES COM JUNTA ELASTICA (USO EM PVC, ACO, POLIETILENO E OUTROS) ( DE *400* G)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</si>
  <si>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</si>
  <si>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</si>
  <si>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</si>
  <si>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</si>
  <si>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</si>
  <si>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</si>
  <si>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</si>
  <si>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</si>
  <si>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</si>
  <si>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88246</t>
    </r>
  </si>
  <si>
    <r>
      <rPr>
        <sz val="7"/>
        <rFont val="Calibri"/>
      </rPr>
      <t>ASSENTADOR DE TUBOS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</si>
  <si>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</si>
  <si>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</si>
  <si>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5679</t>
    </r>
  </si>
  <si>
    <r>
      <rPr>
        <sz val="7"/>
        <rFont val="Calibri"/>
      </rPr>
      <t>RETROESCAVADEIRA SOBRE RODAS COM CARREGADEIRA, TRAÇÃO 4X4, POTÊNCIA LÍQ. 88 HP, CAÇAMBA CARREG. CAP. MÍN. 1 M3, CAÇAMBA RETRO CAP. 0,26 M3, PESO OPERACIONAL MÍN. 6.674 KG, PROFUNDIDADE ESCAVAÇÃO MÁX. 4,37 M - CHI DIURNO. AF_06/2014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</si>
  <si>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</si>
  <si>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</si>
  <si>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sz val="7"/>
        <rFont val="Calibri"/>
      </rPr>
      <t>5678</t>
    </r>
  </si>
  <si>
    <r>
      <rPr>
        <sz val="7"/>
        <rFont val="Calibri"/>
      </rPr>
      <t>RETROESCAVADEIRA SOBRE RODAS COM CARREGADEIRA, TRAÇÃO 4X4, POTÊNCIA LÍQ. 88 HP, CAÇAMBA CARREG. CAP. MÍN. 1 M3, CAÇAMBA RETRO CAP. 0,26 M3, PESO OPERACIONAL MÍN. 6.674 KG, PROFUNDIDADE ESCAVAÇÃO MÁX. 4,37 M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</si>
  <si>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</si>
  <si>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</si>
  <si>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</si>
  <si>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</si>
  <si>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</si>
  <si>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</si>
  <si>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</si>
  <si>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</si>
  <si>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</si>
  <si>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</si>
  <si>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CP-3951-S05421 - Fornecimento de tubo de ferro fundido, junta elástica, ponta / bolsa, classe k 7, diam. = 250mm, inclusive conexões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</si>
  <si>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</si>
  <si>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</si>
  <si>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</si>
  <si>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</si>
  <si>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</si>
  <si>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</si>
  <si>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INS-417930</t>
    </r>
  </si>
  <si>
    <r>
      <rPr>
        <sz val="7"/>
        <rFont val="Calibri"/>
      </rPr>
      <t xml:space="preserve">Anel de borracha p/ tubo ou conexão em fofo je, d= 250mm	</t>
    </r>
  </si>
  <si>
    <r>
      <rPr>
        <sz val="7"/>
        <rFont val="Calibri"/>
      </rPr>
      <t>PRÓPRIA</t>
    </r>
  </si>
  <si>
    <r>
      <rPr>
        <sz val="7"/>
        <rFont val="Calibri"/>
      </rPr>
      <t>un</t>
    </r>
  </si>
  <si>
    <r>
      <rPr>
        <sz val="7"/>
        <rFont val="Calibri"/>
      </rPr>
      <t>INS-826319</t>
    </r>
  </si>
  <si>
    <r>
      <rPr>
        <sz val="7"/>
        <rFont val="Calibri"/>
      </rPr>
      <t>TUBO EM FOFO, JE, PONTA / BOLSA, CLASSE K 7, D= 250MM</t>
    </r>
  </si>
  <si>
    <r>
      <rPr>
        <sz val="7"/>
        <rFont val="Calibri"/>
      </rPr>
      <t>PRÓPRIA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</si>
  <si>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</si>
  <si>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</si>
  <si>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</si>
  <si>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</si>
  <si>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</si>
  <si>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97123 - RETIRADA E ASSENTAMENTO DE TUBO DE PVC PBA PARA REDE DE ÁGUA, DN 100 MM, 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</si>
  <si>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</si>
  <si>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</si>
  <si>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</si>
  <si>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</si>
  <si>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</si>
  <si>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</si>
  <si>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00020078</t>
    </r>
  </si>
  <si>
    <r>
      <rPr>
        <sz val="7"/>
        <rFont val="Calibri"/>
      </rPr>
      <t>PASTA LUBRIFICANTE PARA TUBOS E CONEXOES COM JUNTA ELASTICA (USO EM PVC, ACO, POLIETILENO E OUTROS) ( DE *400* G)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</si>
  <si>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</si>
  <si>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</si>
  <si>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</si>
  <si>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</si>
  <si>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</si>
  <si>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</si>
  <si>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</si>
  <si>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</si>
  <si>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</si>
  <si>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88246</t>
    </r>
  </si>
  <si>
    <r>
      <rPr>
        <sz val="7"/>
        <rFont val="Calibri"/>
      </rPr>
      <t>ASSENTADOR DE TUBOS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</si>
  <si>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</si>
  <si>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</si>
  <si>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</si>
  <si>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</si>
  <si>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</si>
  <si>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</si>
  <si>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</si>
  <si>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</si>
  <si>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</si>
  <si>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</si>
  <si>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89578 - FORNECIMENTO E INTERLIGAÇÃO DE TUBO PVC DN 100 MM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</si>
  <si>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</si>
  <si>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</si>
  <si>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</si>
  <si>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</si>
  <si>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</si>
  <si>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</si>
  <si>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00000122</t>
    </r>
  </si>
  <si>
    <r>
      <rPr>
        <sz val="7"/>
        <rFont val="Calibri"/>
      </rPr>
      <t>ADESIVO PLASTICO PARA PVC, FRASCO COM 850 GR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</si>
  <si>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</si>
  <si>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</si>
  <si>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00038383</t>
    </r>
  </si>
  <si>
    <r>
      <rPr>
        <sz val="7"/>
        <rFont val="Calibri"/>
      </rPr>
      <t>LIXA D'AGUA EM FOLHA, GRAO 100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</si>
  <si>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</si>
  <si>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</si>
  <si>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00020083</t>
    </r>
  </si>
  <si>
    <r>
      <rPr>
        <sz val="7"/>
        <rFont val="Calibri"/>
      </rPr>
      <t>SOLUCAO LIMPADORA PARA PVC, FRASCO COM 1000 CM3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</si>
  <si>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</si>
  <si>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</si>
  <si>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00009841</t>
    </r>
  </si>
  <si>
    <r>
      <rPr>
        <sz val="7"/>
        <rFont val="Calibri"/>
      </rPr>
      <t>TUBO PVC, SERIE R, DN 100 MM, PARA ESGOTO OU AGUAS PLUVIAIS PREDIAL (NBR 5688)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</si>
  <si>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</si>
  <si>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</si>
  <si>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</si>
  <si>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</si>
  <si>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</si>
  <si>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</si>
  <si>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</si>
  <si>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</si>
  <si>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</si>
  <si>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88248</t>
    </r>
  </si>
  <si>
    <r>
      <rPr>
        <sz val="7"/>
        <rFont val="Calibri"/>
      </rPr>
      <t>AUXILIAR DE 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</si>
  <si>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</si>
  <si>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</si>
  <si>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88267</t>
    </r>
  </si>
  <si>
    <r>
      <rPr>
        <sz val="7"/>
        <rFont val="Calibri"/>
      </rPr>
      <t>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</si>
  <si>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</si>
  <si>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</si>
  <si>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</si>
  <si>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</si>
  <si>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</si>
  <si>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</si>
  <si>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1106282 - Concreto para bombeamento fck = 40 MPa  (m³)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</si>
  <si>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</si>
  <si>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</si>
  <si>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</si>
  <si>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</si>
  <si>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</si>
  <si>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</si>
  <si>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</si>
  <si>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</si>
  <si>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</si>
  <si>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E9584</t>
    </r>
  </si>
  <si>
    <r>
      <rPr>
        <sz val="7"/>
        <rFont val="Arial"/>
      </rPr>
      <t>Carregadeira de pneus com capacidade de 1,53 m³ - 106 kW</t>
    </r>
  </si>
  <si>
    <r>
      <rPr>
        <sz val="7"/>
        <rFont val="Arial"/>
      </rPr>
      <t>E9599</t>
    </r>
  </si>
  <si>
    <r>
      <rPr>
        <sz val="7"/>
        <rFont val="Arial"/>
      </rPr>
      <t>Central de concreto com capacidade de 30 m³/h - dosadora RS</t>
    </r>
  </si>
  <si>
    <r>
      <rPr>
        <sz val="7"/>
        <rFont val="Arial"/>
      </rPr>
      <t>E9763</t>
    </r>
  </si>
  <si>
    <r>
      <rPr>
        <sz val="7"/>
        <rFont val="Arial"/>
      </rPr>
      <t>Grupo gerador - 36/40 kVA</t>
    </r>
  </si>
  <si>
    <r>
      <rPr>
        <sz val="7"/>
        <rFont val="Arial"/>
      </rPr>
      <t>E9064</t>
    </r>
  </si>
  <si>
    <r>
      <rPr>
        <sz val="7"/>
        <rFont val="Arial"/>
      </rPr>
      <t>Transportador manual gerica com capacidade de 180 l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</si>
  <si>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</si>
  <si>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</si>
  <si>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</si>
  <si>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</si>
  <si>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</si>
  <si>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</si>
  <si>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P9824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</si>
  <si>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</si>
  <si>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</si>
  <si>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</si>
  <si>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</si>
  <si>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</si>
  <si>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</si>
  <si>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</si>
  <si>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</si>
  <si>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</si>
  <si>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</si>
  <si>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</si>
  <si>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M0030</t>
    </r>
  </si>
  <si>
    <r>
      <rPr>
        <sz val="7"/>
        <rFont val="Arial"/>
      </rPr>
      <t>Aditivo plastificante e retardador tipo Plastiment ou similar</t>
    </r>
  </si>
  <si>
    <r>
      <rPr>
        <sz val="7"/>
        <rFont val="Arial"/>
      </rPr>
      <t>kg</t>
    </r>
  </si>
  <si>
    <r>
      <rPr>
        <sz val="7"/>
        <rFont val="Arial"/>
      </rPr>
      <t>M0082</t>
    </r>
  </si>
  <si>
    <r>
      <rPr>
        <sz val="7"/>
        <rFont val="Arial"/>
      </rPr>
      <t>Areia média lavada</t>
    </r>
  </si>
  <si>
    <r>
      <rPr>
        <sz val="7"/>
        <rFont val="Arial"/>
      </rPr>
      <t>m³</t>
    </r>
  </si>
  <si>
    <r>
      <rPr>
        <sz val="7"/>
        <rFont val="Arial"/>
      </rPr>
      <t>M0191</t>
    </r>
  </si>
  <si>
    <r>
      <rPr>
        <sz val="7"/>
        <rFont val="Arial"/>
      </rPr>
      <t>Brita 1</t>
    </r>
  </si>
  <si>
    <r>
      <rPr>
        <sz val="7"/>
        <rFont val="Arial"/>
      </rPr>
      <t>m³</t>
    </r>
  </si>
  <si>
    <r>
      <rPr>
        <sz val="7"/>
        <rFont val="Arial"/>
      </rPr>
      <t>M0424</t>
    </r>
  </si>
  <si>
    <r>
      <rPr>
        <sz val="7"/>
        <rFont val="Arial"/>
      </rPr>
      <t>Cimento Portland CP II - 32</t>
    </r>
  </si>
  <si>
    <r>
      <rPr>
        <sz val="7"/>
        <rFont val="Arial"/>
      </rPr>
      <t>kg</t>
    </r>
  </si>
  <si>
    <r>
      <rPr>
        <b/>
        <sz val="7"/>
        <rFont val="Arial"/>
      </rPr>
      <t>TOTAL MATERIAIS:</t>
    </r>
  </si>
  <si>
    <r>
      <rPr>
        <b/>
        <sz val="6"/>
        <rFont val="Arial"/>
      </rPr>
      <t>TRANSPORTE - TEMPO FIXO</t>
    </r>
  </si>
  <si>
    <r>
      <rPr>
        <b/>
        <sz val="6"/>
        <rFont val="Arial"/>
      </rPr>
      <t>UNIDADE</t>
    </r>
  </si>
  <si>
    <r>
      <rPr>
        <b/>
        <sz val="6"/>
        <rFont val="Arial"/>
      </rPr>
      <t>CODIGO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</si>
  <si>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</si>
  <si>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</si>
  <si>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</si>
  <si>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M0030</t>
    </r>
  </si>
  <si>
    <r>
      <rPr>
        <sz val="7"/>
        <rFont val="Arial"/>
      </rPr>
      <t>Aditivo plastificante e retardador tipo Plastiment ou similar (Caminhão carroceria com capacidade de 15 t - 188 kW)</t>
    </r>
  </si>
  <si>
    <r>
      <rPr>
        <sz val="7"/>
        <rFont val="Arial"/>
      </rPr>
      <t>t</t>
    </r>
  </si>
  <si>
    <r>
      <rPr>
        <sz val="7"/>
        <rFont val="Arial"/>
      </rPr>
      <t>5914655</t>
    </r>
  </si>
  <si>
    <r>
      <rPr>
        <sz val="7"/>
        <rFont val="Arial"/>
      </rPr>
      <t>M0082</t>
    </r>
  </si>
  <si>
    <r>
      <rPr>
        <sz val="7"/>
        <rFont val="Arial"/>
      </rPr>
      <t>Areia média lavada (Caminhão basculante com capacidade de 10 m³ - 188 kW)</t>
    </r>
  </si>
  <si>
    <r>
      <rPr>
        <sz val="7"/>
        <rFont val="Arial"/>
      </rPr>
      <t>t</t>
    </r>
  </si>
  <si>
    <r>
      <rPr>
        <sz val="7"/>
        <rFont val="Arial"/>
      </rPr>
      <t>5914647</t>
    </r>
  </si>
  <si>
    <r>
      <rPr>
        <sz val="7"/>
        <rFont val="Arial"/>
      </rPr>
      <t>M0191</t>
    </r>
  </si>
  <si>
    <r>
      <rPr>
        <sz val="7"/>
        <rFont val="Arial"/>
      </rPr>
      <t>Brita 1 (Caminhão basculante com capacidade de 10 m³ - 188 kW)</t>
    </r>
  </si>
  <si>
    <r>
      <rPr>
        <sz val="7"/>
        <rFont val="Arial"/>
      </rPr>
      <t>t</t>
    </r>
  </si>
  <si>
    <r>
      <rPr>
        <sz val="7"/>
        <rFont val="Arial"/>
      </rPr>
      <t>5914647</t>
    </r>
  </si>
  <si>
    <r>
      <rPr>
        <sz val="7"/>
        <rFont val="Arial"/>
      </rPr>
      <t>M0424</t>
    </r>
  </si>
  <si>
    <r>
      <rPr>
        <sz val="7"/>
        <rFont val="Arial"/>
      </rPr>
      <t>Cimento Portland CP II - 32 (Caminhão carroceria com capacidade de 15 t - 188 kW)</t>
    </r>
  </si>
  <si>
    <r>
      <rPr>
        <sz val="7"/>
        <rFont val="Arial"/>
      </rPr>
      <t>t</t>
    </r>
  </si>
  <si>
    <r>
      <rPr>
        <sz val="7"/>
        <rFont val="Arial"/>
      </rPr>
      <t>5914655</t>
    </r>
  </si>
  <si>
    <r>
      <rPr>
        <b/>
        <sz val="7"/>
        <rFont val="Arial"/>
      </rPr>
      <t>TRANSPORTE - TEMPO FIXO: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</si>
  <si>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</si>
  <si>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</si>
  <si>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</si>
  <si>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</si>
  <si>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00025950 - SERVICO DE BOMBEAMENTO DE CONCRETO  (M3)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</si>
  <si>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</si>
  <si>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</si>
  <si>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</si>
  <si>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92452 - MONTAGEM E DESMONTAGEM DE FÔRMA, ESCORAMENTO METÁLICO, PÉ-DIREITO SIMPLES, EM CHAPA DE MADEIRA RESINADA, 2 UTILIZAÇÕES. AF_12/2015 (M2)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</si>
  <si>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</si>
  <si>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</si>
  <si>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</si>
  <si>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</si>
  <si>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</si>
  <si>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</si>
  <si>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00002692</t>
    </r>
  </si>
  <si>
    <r>
      <rPr>
        <sz val="7"/>
        <rFont val="Calibri"/>
      </rPr>
      <t>DESMOLDANTE PROTETOR PARA FORMAS DE MADEIRA, DE BASE OLEOSA EMULSIONADA EM AGUA</t>
    </r>
  </si>
  <si>
    <r>
      <rPr>
        <sz val="7"/>
        <rFont val="Calibri"/>
      </rPr>
      <t>SINAPI</t>
    </r>
  </si>
  <si>
    <r>
      <rPr>
        <sz val="7"/>
        <rFont val="Calibri"/>
      </rPr>
      <t>L</t>
    </r>
  </si>
  <si>
    <r>
      <rPr>
        <sz val="7"/>
        <rFont val="Calibri"/>
      </rPr>
      <t>00040287</t>
    </r>
  </si>
  <si>
    <r>
      <rPr>
        <sz val="7"/>
        <rFont val="Calibri"/>
      </rPr>
      <t>LOCACAO DE BARRA DE ANCORAGEM DE 0,80 A 1,20 M DE EXTENSAO, COM ROSCA DE 5/8", INCLUINDO PORCA E FLANGE</t>
    </r>
  </si>
  <si>
    <r>
      <rPr>
        <sz val="7"/>
        <rFont val="Calibri"/>
      </rPr>
      <t>SINAPI</t>
    </r>
  </si>
  <si>
    <r>
      <rPr>
        <sz val="7"/>
        <rFont val="Calibri"/>
      </rPr>
      <t>MES</t>
    </r>
  </si>
  <si>
    <r>
      <rPr>
        <sz val="7"/>
        <rFont val="Calibri"/>
      </rPr>
      <t>00040339</t>
    </r>
  </si>
  <si>
    <r>
      <rPr>
        <sz val="7"/>
        <rFont val="Calibri"/>
      </rPr>
      <t>LOCACAO DE CRUZETA PARA ESCORA METALICA</t>
    </r>
  </si>
  <si>
    <r>
      <rPr>
        <sz val="7"/>
        <rFont val="Calibri"/>
      </rPr>
      <t>SINAPI</t>
    </r>
  </si>
  <si>
    <r>
      <rPr>
        <sz val="7"/>
        <rFont val="Calibri"/>
      </rPr>
      <t>MES</t>
    </r>
  </si>
  <si>
    <r>
      <rPr>
        <sz val="7"/>
        <rFont val="Calibri"/>
      </rPr>
      <t>00010749</t>
    </r>
  </si>
  <si>
    <r>
      <rPr>
        <sz val="7"/>
        <rFont val="Calibri"/>
      </rPr>
      <t>LOCACAO DE ESCORA METALICA TELESCOPICA, COM ALTURA REGULAVEL DE *1,80* A *3,20* M, COM CAPACIDADE DE CARGA DE NO MINIMO 1000 KGF (10 KN), INCLUSO TRIPE E FORCADO</t>
    </r>
  </si>
  <si>
    <r>
      <rPr>
        <sz val="7"/>
        <rFont val="Calibri"/>
      </rPr>
      <t>SINAPI</t>
    </r>
  </si>
  <si>
    <r>
      <rPr>
        <sz val="7"/>
        <rFont val="Calibri"/>
      </rPr>
      <t>MES</t>
    </r>
  </si>
  <si>
    <r>
      <rPr>
        <sz val="7"/>
        <rFont val="Calibri"/>
      </rPr>
      <t>00040275</t>
    </r>
  </si>
  <si>
    <r>
      <rPr>
        <sz val="7"/>
        <rFont val="Calibri"/>
      </rPr>
      <t>LOCACAO DE VIGA SANDUICHE METALICA VAZADA PARA TRAVAMENTO DE PILARES, ALTURA DE *8* CM, LARGURA DE *6* CM E EXTENSAO DE 2 M</t>
    </r>
  </si>
  <si>
    <r>
      <rPr>
        <sz val="7"/>
        <rFont val="Calibri"/>
      </rPr>
      <t>SINAPI</t>
    </r>
  </si>
  <si>
    <r>
      <rPr>
        <sz val="7"/>
        <rFont val="Calibri"/>
      </rPr>
      <t>MES</t>
    </r>
  </si>
  <si>
    <r>
      <rPr>
        <sz val="7"/>
        <rFont val="Calibri"/>
      </rPr>
      <t>00004491</t>
    </r>
  </si>
  <si>
    <r>
      <rPr>
        <sz val="7"/>
        <rFont val="Calibri"/>
      </rPr>
      <t>PONTALETE DE MADEIRA NAO APARELHADA *7,5 X 7,5* CM (3 X 3 ") PINUS, MISTA OU EQUIVALENTE DA REGIAO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</si>
  <si>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</si>
  <si>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</si>
  <si>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sz val="7"/>
        <rFont val="Calibri"/>
      </rPr>
      <t>00040304</t>
    </r>
  </si>
  <si>
    <r>
      <rPr>
        <sz val="7"/>
        <rFont val="Calibri"/>
      </rPr>
      <t>PREGO DE ACO POLIDO COM CABECA DUPLA 17 X 27 (2 1/2 X 11)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</si>
  <si>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</si>
  <si>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</si>
  <si>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</si>
  <si>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</si>
  <si>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</si>
  <si>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</si>
  <si>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</si>
  <si>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</si>
  <si>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</si>
  <si>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88239</t>
    </r>
  </si>
  <si>
    <r>
      <rPr>
        <sz val="7"/>
        <rFont val="Calibri"/>
      </rPr>
      <t>AJUDANTE DE CARPINTEIRO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</si>
  <si>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</si>
  <si>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</si>
  <si>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88262</t>
    </r>
  </si>
  <si>
    <r>
      <rPr>
        <sz val="7"/>
        <rFont val="Calibri"/>
      </rPr>
      <t>CARPINTEIRO DE FORMAS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</si>
  <si>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</si>
  <si>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</si>
  <si>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92265</t>
    </r>
  </si>
  <si>
    <r>
      <rPr>
        <sz val="7"/>
        <rFont val="Calibri"/>
      </rPr>
      <t>FABRICAÇÃO DE FÔRMA PARA VIGAS, EM CHAPA DE MADEIRA COMPENSADA RESINADA, E = 17 MM. AF_12/2015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</si>
  <si>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</si>
  <si>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</si>
  <si>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</si>
  <si>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</si>
  <si>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</si>
  <si>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</si>
  <si>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2106293 - Escoramento com perfis metálicos I 152 mm x 10,8 kg/m a cada metro e chapas de aço - estroncas a cada 2 m não incluídas - profundidade de até 10 m - aço com utilização de 20 vezes - fornecimento, instalação e retirada (m²)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</si>
  <si>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</si>
  <si>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</si>
  <si>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</si>
  <si>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</si>
  <si>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</si>
  <si>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</si>
  <si>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</si>
  <si>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</si>
  <si>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</si>
  <si>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E9066</t>
    </r>
  </si>
  <si>
    <r>
      <rPr>
        <sz val="7"/>
        <rFont val="Arial"/>
      </rPr>
      <t>Grupo gerador - 13/14 kVA</t>
    </r>
  </si>
  <si>
    <r>
      <rPr>
        <sz val="7"/>
        <rFont val="Arial"/>
      </rPr>
      <t>E9547</t>
    </r>
  </si>
  <si>
    <r>
      <rPr>
        <sz val="7"/>
        <rFont val="Arial"/>
      </rPr>
      <t>Máquina para solda elétrica - 9,2 kW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</si>
  <si>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</si>
  <si>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</si>
  <si>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</si>
  <si>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</si>
  <si>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</si>
  <si>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</si>
  <si>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P9830</t>
    </r>
  </si>
  <si>
    <r>
      <rPr>
        <sz val="7"/>
        <rFont val="Arial"/>
      </rPr>
      <t>Montador</t>
    </r>
  </si>
  <si>
    <r>
      <rPr>
        <sz val="7"/>
        <rFont val="Arial"/>
      </rPr>
      <t>h</t>
    </r>
  </si>
  <si>
    <r>
      <rPr>
        <sz val="7"/>
        <rFont val="Arial"/>
      </rPr>
      <t>P9824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</si>
  <si>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</si>
  <si>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</si>
  <si>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sz val="7"/>
        <rFont val="Arial"/>
      </rPr>
      <t>P9825</t>
    </r>
  </si>
  <si>
    <r>
      <rPr>
        <sz val="7"/>
        <rFont val="Arial"/>
      </rPr>
      <t>Soldador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</si>
  <si>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</si>
  <si>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</si>
  <si>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</si>
  <si>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</si>
  <si>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</si>
  <si>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</si>
  <si>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</si>
  <si>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</si>
  <si>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</si>
  <si>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</si>
  <si>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M0682</t>
    </r>
  </si>
  <si>
    <r>
      <rPr>
        <sz val="7"/>
        <rFont val="Arial"/>
      </rPr>
      <t>Aço em perfis ASTM A36</t>
    </r>
  </si>
  <si>
    <r>
      <rPr>
        <sz val="7"/>
        <rFont val="Arial"/>
      </rPr>
      <t>kg</t>
    </r>
  </si>
  <si>
    <r>
      <rPr>
        <sz val="7"/>
        <rFont val="Arial"/>
      </rPr>
      <t>M1378</t>
    </r>
  </si>
  <si>
    <r>
      <rPr>
        <sz val="7"/>
        <rFont val="Arial"/>
      </rPr>
      <t>Chapa de aço ASTM A36</t>
    </r>
  </si>
  <si>
    <r>
      <rPr>
        <sz val="7"/>
        <rFont val="Arial"/>
      </rPr>
      <t>kg</t>
    </r>
  </si>
  <si>
    <r>
      <rPr>
        <sz val="7"/>
        <rFont val="Arial"/>
      </rPr>
      <t>M2130</t>
    </r>
  </si>
  <si>
    <r>
      <rPr>
        <sz val="7"/>
        <rFont val="Arial"/>
      </rPr>
      <t>Eletrodo E70 xx</t>
    </r>
  </si>
  <si>
    <r>
      <rPr>
        <sz val="7"/>
        <rFont val="Arial"/>
      </rPr>
      <t>kg</t>
    </r>
  </si>
  <si>
    <r>
      <rPr>
        <b/>
        <sz val="7"/>
        <rFont val="Arial"/>
      </rPr>
      <t>TOTAL MATERIAIS:</t>
    </r>
  </si>
  <si>
    <r>
      <rPr>
        <b/>
        <sz val="6"/>
        <rFont val="Arial"/>
      </rPr>
      <t>TRANSPORTE - TEMPO FIXO</t>
    </r>
  </si>
  <si>
    <r>
      <rPr>
        <b/>
        <sz val="6"/>
        <rFont val="Arial"/>
      </rPr>
      <t>UNIDADE</t>
    </r>
  </si>
  <si>
    <r>
      <rPr>
        <b/>
        <sz val="6"/>
        <rFont val="Arial"/>
      </rPr>
      <t>CODIGO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</si>
  <si>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</si>
  <si>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</si>
  <si>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</si>
  <si>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M0682</t>
    </r>
  </si>
  <si>
    <r>
      <rPr>
        <sz val="7"/>
        <rFont val="Arial"/>
      </rPr>
      <t>Aço em perfis ASTM A36 (Caminhão carroceria com capacidade de 15 t - 188 kW)</t>
    </r>
  </si>
  <si>
    <r>
      <rPr>
        <sz val="7"/>
        <rFont val="Arial"/>
      </rPr>
      <t>t</t>
    </r>
  </si>
  <si>
    <r>
      <rPr>
        <sz val="7"/>
        <rFont val="Arial"/>
      </rPr>
      <t>5914655</t>
    </r>
  </si>
  <si>
    <r>
      <rPr>
        <sz val="7"/>
        <rFont val="Arial"/>
      </rPr>
      <t>M1378</t>
    </r>
  </si>
  <si>
    <r>
      <rPr>
        <sz val="7"/>
        <rFont val="Arial"/>
      </rPr>
      <t>Chapa de aço ASTM A36 (Caminhão carroceria com capacidade de 15 t - 188 kW)</t>
    </r>
  </si>
  <si>
    <r>
      <rPr>
        <sz val="7"/>
        <rFont val="Arial"/>
      </rPr>
      <t>t</t>
    </r>
  </si>
  <si>
    <r>
      <rPr>
        <sz val="7"/>
        <rFont val="Arial"/>
      </rPr>
      <t>5914333</t>
    </r>
  </si>
  <si>
    <r>
      <rPr>
        <b/>
        <sz val="7"/>
        <rFont val="Arial"/>
      </rPr>
      <t>TRANSPORTE - TEMPO FIXO: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</si>
  <si>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</si>
  <si>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</si>
  <si>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</si>
  <si>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</si>
  <si>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100322 - LASTRO COM MATERIAL GRANULAR (PEDRA BRITADA N.3), APLICADO EM PISOS OU RADIERS, ESPESSURA DE *50 CM* (M3)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</si>
  <si>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</si>
  <si>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</si>
  <si>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</si>
  <si>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</si>
  <si>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</si>
  <si>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</si>
  <si>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00004722</t>
    </r>
  </si>
  <si>
    <r>
      <rPr>
        <sz val="7"/>
        <rFont val="Calibri"/>
      </rPr>
      <t>PEDRA BRITADA N. 3 (38 A 50 MM) POSTO PEDREIRA/FORNECEDOR, SEM FRETE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</si>
  <si>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</si>
  <si>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</si>
  <si>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</si>
  <si>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</si>
  <si>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</si>
  <si>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</si>
  <si>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</si>
  <si>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</si>
  <si>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</si>
  <si>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88309</t>
    </r>
  </si>
  <si>
    <r>
      <rPr>
        <sz val="7"/>
        <rFont val="Calibri"/>
      </rPr>
      <t>PEDREIRO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</si>
  <si>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</si>
  <si>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</si>
  <si>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91278</t>
    </r>
  </si>
  <si>
    <r>
      <rPr>
        <sz val="7"/>
        <rFont val="Calibri"/>
      </rPr>
      <t>PLACA VIBRATÓRIA REVERSÍVEL COM MOTOR 4 TEMPOS A GASOLINA, FORÇA CENTRÍFUGA DE 25 KN (2500 KGF), POTÊNCIA 5,5 CV - CHI DIURNO. AF_08/2015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</si>
  <si>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</si>
  <si>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</si>
  <si>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sz val="7"/>
        <rFont val="Calibri"/>
      </rPr>
      <t>91277</t>
    </r>
  </si>
  <si>
    <r>
      <rPr>
        <sz val="7"/>
        <rFont val="Calibri"/>
      </rPr>
      <t>PLACA VIBRATÓRIA REVERSÍVEL COM MOTOR 4 TEMPOS A GASOLINA, FORÇA CENTRÍFUGA DE 25 KN (2500 KGF), POTÊNCIA 5,5 CV - CHP DIURNO. AF_08/2015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</si>
  <si>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</si>
  <si>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</si>
  <si>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</si>
  <si>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</si>
  <si>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</si>
  <si>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</si>
  <si>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</si>
  <si>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</si>
  <si>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</si>
  <si>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</si>
  <si>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96620 - LASTRO DE CONCRETO MAGRO, APLICADO EM PISOS OU RADIERS. AF_08/2017 (M3)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</si>
  <si>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</si>
  <si>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</si>
  <si>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</si>
  <si>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</si>
  <si>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</si>
  <si>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</si>
  <si>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94968</t>
    </r>
  </si>
  <si>
    <r>
      <rPr>
        <sz val="7"/>
        <rFont val="Calibri"/>
      </rPr>
      <t>CONCRETO MAGRO PARA LASTRO, TRAÇO 1:4,5:4,5 (CIMENTO/ AREIA MÉDIA/ BRITA 1)  - PREPARO MECÂNICO COM BETONEIRA 600 L. AF_07/2016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</si>
  <si>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</si>
  <si>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</si>
  <si>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88309</t>
    </r>
  </si>
  <si>
    <r>
      <rPr>
        <sz val="7"/>
        <rFont val="Calibri"/>
      </rPr>
      <t>PEDREIRO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</si>
  <si>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</si>
  <si>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</si>
  <si>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</si>
  <si>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</si>
  <si>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</si>
  <si>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</si>
  <si>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</si>
  <si>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</si>
  <si>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</si>
  <si>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</si>
  <si>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0407820 - Armação em aço CA-60 - fornecimento, preparo e colocação (kg)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</si>
  <si>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</si>
  <si>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</si>
  <si>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</si>
  <si>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</si>
  <si>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</si>
  <si>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P9801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</si>
  <si>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</si>
  <si>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</si>
  <si>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P9805</t>
    </r>
  </si>
  <si>
    <r>
      <rPr>
        <sz val="7"/>
        <rFont val="Arial"/>
      </rPr>
      <t>Armador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</si>
  <si>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</si>
  <si>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</si>
  <si>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</si>
  <si>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</si>
  <si>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</si>
  <si>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</si>
  <si>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</si>
  <si>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</si>
  <si>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</si>
  <si>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</si>
  <si>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M0075</t>
    </r>
  </si>
  <si>
    <r>
      <rPr>
        <sz val="7"/>
        <rFont val="Arial"/>
      </rPr>
      <t>Arame recozido 18 BWG</t>
    </r>
  </si>
  <si>
    <r>
      <rPr>
        <sz val="7"/>
        <rFont val="Arial"/>
      </rPr>
      <t>kg</t>
    </r>
  </si>
  <si>
    <r>
      <rPr>
        <sz val="7"/>
        <rFont val="Arial"/>
      </rPr>
      <t>M0014</t>
    </r>
  </si>
  <si>
    <r>
      <rPr>
        <sz val="7"/>
        <rFont val="Arial"/>
      </rPr>
      <t>Aço CA 60</t>
    </r>
  </si>
  <si>
    <r>
      <rPr>
        <sz val="7"/>
        <rFont val="Arial"/>
      </rPr>
      <t>kg</t>
    </r>
  </si>
  <si>
    <r>
      <rPr>
        <b/>
        <sz val="7"/>
        <rFont val="Arial"/>
      </rPr>
      <t>TOTAL MATERIAIS:</t>
    </r>
  </si>
  <si>
    <r>
      <rPr>
        <b/>
        <sz val="6"/>
        <rFont val="Arial"/>
      </rPr>
      <t>TRANSPORTE - TEMPO FIXO</t>
    </r>
  </si>
  <si>
    <r>
      <rPr>
        <b/>
        <sz val="6"/>
        <rFont val="Arial"/>
      </rPr>
      <t>UNIDADE</t>
    </r>
  </si>
  <si>
    <r>
      <rPr>
        <b/>
        <sz val="6"/>
        <rFont val="Arial"/>
      </rPr>
      <t>CODIGO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</si>
  <si>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</si>
  <si>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</si>
  <si>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</si>
  <si>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M0014</t>
    </r>
  </si>
  <si>
    <r>
      <rPr>
        <sz val="7"/>
        <rFont val="Arial"/>
      </rPr>
      <t>Aço CA 60 (Caminhão carroceria com capacidade de 15 t - 188 kW)</t>
    </r>
  </si>
  <si>
    <r>
      <rPr>
        <sz val="7"/>
        <rFont val="Arial"/>
      </rPr>
      <t>t</t>
    </r>
  </si>
  <si>
    <r>
      <rPr>
        <sz val="7"/>
        <rFont val="Arial"/>
      </rPr>
      <t>5914655</t>
    </r>
  </si>
  <si>
    <r>
      <rPr>
        <b/>
        <sz val="7"/>
        <rFont val="Arial"/>
      </rPr>
      <t>TRANSPORTE - TEMPO FIXO: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</si>
  <si>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</si>
  <si>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</si>
  <si>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</si>
  <si>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</si>
  <si>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0407819 - Armação em aço CA-50 - fornecimento, preparo e colocação (kg)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</si>
  <si>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</si>
  <si>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</si>
  <si>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</si>
  <si>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</si>
  <si>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</si>
  <si>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P9801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</si>
  <si>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</si>
  <si>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</si>
  <si>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P9805</t>
    </r>
  </si>
  <si>
    <r>
      <rPr>
        <sz val="7"/>
        <rFont val="Arial"/>
      </rPr>
      <t>Armador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</si>
  <si>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</si>
  <si>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</si>
  <si>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</si>
  <si>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</si>
  <si>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</si>
  <si>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</si>
  <si>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</si>
  <si>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</si>
  <si>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</si>
  <si>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</si>
  <si>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M0075</t>
    </r>
  </si>
  <si>
    <r>
      <rPr>
        <sz val="7"/>
        <rFont val="Arial"/>
      </rPr>
      <t>Arame recozido 18 BWG</t>
    </r>
  </si>
  <si>
    <r>
      <rPr>
        <sz val="7"/>
        <rFont val="Arial"/>
      </rPr>
      <t>kg</t>
    </r>
  </si>
  <si>
    <r>
      <rPr>
        <sz val="7"/>
        <rFont val="Arial"/>
      </rPr>
      <t>M0004</t>
    </r>
  </si>
  <si>
    <r>
      <rPr>
        <sz val="7"/>
        <rFont val="Arial"/>
      </rPr>
      <t>Aço CA 50</t>
    </r>
  </si>
  <si>
    <r>
      <rPr>
        <sz val="7"/>
        <rFont val="Arial"/>
      </rPr>
      <t>kg</t>
    </r>
  </si>
  <si>
    <r>
      <rPr>
        <b/>
        <sz val="7"/>
        <rFont val="Arial"/>
      </rPr>
      <t>TOTAL MATERIAIS:</t>
    </r>
  </si>
  <si>
    <r>
      <rPr>
        <b/>
        <sz val="6"/>
        <rFont val="Arial"/>
      </rPr>
      <t>TRANSPORTE - TEMPO FIXO</t>
    </r>
  </si>
  <si>
    <r>
      <rPr>
        <b/>
        <sz val="6"/>
        <rFont val="Arial"/>
      </rPr>
      <t>UNIDADE</t>
    </r>
  </si>
  <si>
    <r>
      <rPr>
        <b/>
        <sz val="6"/>
        <rFont val="Arial"/>
      </rPr>
      <t>CODIGO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</si>
  <si>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</si>
  <si>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</si>
  <si>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</si>
  <si>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M0004</t>
    </r>
  </si>
  <si>
    <r>
      <rPr>
        <sz val="7"/>
        <rFont val="Arial"/>
      </rPr>
      <t>Aço CA 50 (Caminhão carroceria com capacidade de 15 t - 188 kW)</t>
    </r>
  </si>
  <si>
    <r>
      <rPr>
        <sz val="7"/>
        <rFont val="Arial"/>
      </rPr>
      <t>t</t>
    </r>
  </si>
  <si>
    <r>
      <rPr>
        <sz val="7"/>
        <rFont val="Arial"/>
      </rPr>
      <t>5914655</t>
    </r>
  </si>
  <si>
    <r>
      <rPr>
        <b/>
        <sz val="7"/>
        <rFont val="Arial"/>
      </rPr>
      <t>TRANSPORTE - TEMPO FIXO: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</si>
  <si>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</si>
  <si>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</si>
  <si>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</si>
  <si>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</si>
  <si>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90087 - ESCAVAÇÃO MECANIZADA DE VALA, COM ESCAVADEIRA HIDRÁULICA (1,2 M3/155 HP), EM SOLO DE 1A CATEGORIA (M3)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</si>
  <si>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</si>
  <si>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</si>
  <si>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</si>
  <si>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</si>
  <si>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</si>
  <si>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</si>
  <si>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88908</t>
    </r>
  </si>
  <si>
    <r>
      <rPr>
        <sz val="7"/>
        <rFont val="Calibri"/>
      </rPr>
      <t>ESCAVADEIRA HIDRÁULICA SOBRE ESTEIRAS, CAÇAMBA 1,20 M3, PESO OPERACIONAL 21 T, POTÊNCIA BRUTA 155 HP - CHI DIURNO. AF_06/2014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</si>
  <si>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</si>
  <si>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</si>
  <si>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sz val="7"/>
        <rFont val="Calibri"/>
      </rPr>
      <t>88907</t>
    </r>
  </si>
  <si>
    <r>
      <rPr>
        <sz val="7"/>
        <rFont val="Calibri"/>
      </rPr>
      <t>ESCAVADEIRA HIDRÁULICA SOBRE ESTEIRAS, CAÇAMBA 1,20 M3, PESO OPERACIONAL 21 T, POTÊNCIA BRUTA 155 HP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</si>
  <si>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</si>
  <si>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</si>
  <si>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</si>
  <si>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</si>
  <si>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</si>
  <si>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</si>
  <si>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</si>
  <si>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</si>
  <si>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</si>
  <si>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</si>
  <si>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S030210 - Reaterro compactado utilizando compactador de placa vibratória com reaproveitamento do material (m3)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</si>
  <si>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</si>
  <si>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</si>
  <si>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</si>
  <si>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</si>
  <si>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</si>
  <si>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</si>
  <si>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</si>
  <si>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</si>
  <si>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</si>
  <si>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I086096</t>
    </r>
  </si>
  <si>
    <r>
      <rPr>
        <sz val="7"/>
        <rFont val="Arial"/>
      </rPr>
      <t>COMPACTADOR MANUAL MOTOR DIESEL POT.5HP (E906)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</si>
  <si>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</si>
  <si>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</si>
  <si>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</si>
  <si>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</si>
  <si>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</si>
  <si>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</si>
  <si>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</si>
  <si>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</si>
  <si>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</si>
  <si>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</si>
  <si>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</si>
  <si>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</si>
  <si>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</si>
  <si>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</si>
  <si>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</si>
  <si>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</si>
  <si>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</si>
  <si>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COMP-645387 - Destinação Final de Resíduos Classe II A em aterro sanitário controlado (T)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</si>
  <si>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</si>
  <si>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</si>
  <si>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</si>
  <si>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</si>
  <si>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</si>
  <si>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</si>
  <si>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INS-696775</t>
    </r>
  </si>
  <si>
    <r>
      <rPr>
        <sz val="7"/>
        <rFont val="Calibri"/>
      </rPr>
      <t>Destinação Final de Resíduos Classe II A em aterro sanitário controlado</t>
    </r>
  </si>
  <si>
    <r>
      <rPr>
        <sz val="7"/>
        <rFont val="Calibri"/>
      </rPr>
      <t>SEDURB</t>
    </r>
  </si>
  <si>
    <r>
      <rPr>
        <sz val="7"/>
        <rFont val="Calibri"/>
      </rPr>
      <t>T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</si>
  <si>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</si>
  <si>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</si>
  <si>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</si>
  <si>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</si>
  <si>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5914336 - Transporte com caminhão basculante de 12m³ - rodovia pavimentada  (tkm)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</si>
  <si>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</si>
  <si>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</si>
  <si>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</si>
  <si>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</si>
  <si>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</si>
  <si>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</si>
  <si>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</si>
  <si>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</si>
  <si>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</si>
  <si>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E9672</t>
    </r>
  </si>
  <si>
    <r>
      <rPr>
        <sz val="7"/>
        <rFont val="Arial"/>
      </rPr>
      <t>Caminhão basculante para rocha com capacidade de 12 m³ - 188 kW</t>
    </r>
  </si>
  <si>
    <r>
      <rPr>
        <b/>
        <sz val="6"/>
        <rFont val="Arial"/>
      </rPr>
      <t>TOTAL EQUIPAMENTOS: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</si>
  <si>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</si>
  <si>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</si>
  <si>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</si>
  <si>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</si>
  <si>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</si>
  <si>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</si>
  <si>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</si>
  <si>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00004085 - LOCACAO DE BOMBA SUBMERSIVEL PARA DRENAGEM E ESGOTAMENTO, MOTOR ELETRICO TRIFASICO, POTENCIA DE 4 CV, DIAMETRO DE RECALQUE DE 3". FAIXA DE OPERACAO: Q=60 M3/H (+ OU - 1 M3/H) E AMT=2 M; Q=11 M3/H (+ OU - 1 M3/H) E AMT = 23 M (+ OU - 1 M) (H)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</si>
  <si>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</si>
  <si>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</si>
  <si>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</si>
  <si>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CP-4533-CESAN-7060100030 - REBAIXAMENTO DE LENCOL FREATICO C/ PONT FILTRANTES (AGOSTO/2020) (MÊS)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</si>
  <si>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</si>
  <si>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</si>
  <si>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</si>
  <si>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5501938 - Escavação, carga e transporte de material de 1ª categoria - DMT de 2.500 a 3.000 m - caminho de serviço pavimentado - com carregadeira e caminhão basculante de 14 m³ (m³)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</si>
  <si>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</si>
  <si>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</si>
  <si>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</si>
  <si>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</si>
  <si>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</si>
  <si>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</si>
  <si>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</si>
  <si>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</si>
  <si>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</si>
  <si>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E9667</t>
    </r>
  </si>
  <si>
    <r>
      <rPr>
        <sz val="7"/>
        <rFont val="Arial"/>
      </rPr>
      <t>Caminhão basculante com capacidade de 14 m³ - 188 kW</t>
    </r>
  </si>
  <si>
    <r>
      <rPr>
        <sz val="7"/>
        <rFont val="Arial"/>
      </rPr>
      <t>E9511</t>
    </r>
  </si>
  <si>
    <r>
      <rPr>
        <sz val="7"/>
        <rFont val="Arial"/>
      </rPr>
      <t>Carregadeira de pneus com capacidade de 3,3 m³ - 213 kW</t>
    </r>
  </si>
  <si>
    <r>
      <rPr>
        <sz val="7"/>
        <rFont val="Arial"/>
      </rPr>
      <t>E9541</t>
    </r>
  </si>
  <si>
    <r>
      <rPr>
        <sz val="7"/>
        <rFont val="Arial"/>
      </rPr>
      <t>Trator de esteiras com lâmina - 259 kW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</si>
  <si>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</si>
  <si>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</si>
  <si>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</si>
  <si>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</si>
  <si>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</si>
  <si>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</si>
  <si>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P9824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</si>
  <si>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</si>
  <si>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</si>
  <si>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</si>
  <si>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</si>
  <si>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</si>
  <si>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</si>
  <si>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7"/>
        <rFont val="Arial"/>
      </rPr>
      <t>Custo do FIC (0,02362):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</si>
  <si>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</si>
  <si>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</si>
  <si>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</si>
  <si>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</si>
  <si>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S200124 - Muro de alvenaria de blocos cerâmicos 10x20x20cm, c/ pilares a cada 2 m, esp. 10cm e h=2.5m, revestido com chapisco, reboco e pintura acrílica a 2 demãos, incl. pilares, cintas e sapatas, empregando arg. cimento cal e areia (m)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</si>
  <si>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</si>
  <si>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</si>
  <si>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</si>
  <si>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</si>
  <si>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</si>
  <si>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</si>
  <si>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</si>
  <si>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</si>
  <si>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</si>
  <si>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</si>
  <si>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</si>
  <si>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</si>
  <si>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</si>
  <si>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</si>
  <si>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</si>
  <si>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</si>
  <si>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</si>
  <si>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</si>
  <si>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</si>
  <si>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</si>
  <si>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I010121</t>
    </r>
  </si>
  <si>
    <r>
      <rPr>
        <sz val="7"/>
        <rFont val="Arial"/>
      </rPr>
      <t>ARMADOR</t>
    </r>
  </si>
  <si>
    <r>
      <rPr>
        <sz val="7"/>
        <rFont val="Arial"/>
      </rPr>
      <t>H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</si>
  <si>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</si>
  <si>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</si>
  <si>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</si>
  <si>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</si>
  <si>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</si>
  <si>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</si>
  <si>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I010140</t>
    </r>
  </si>
  <si>
    <r>
      <rPr>
        <sz val="7"/>
        <rFont val="Arial"/>
      </rPr>
      <t>PINTOR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</si>
  <si>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</si>
  <si>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</si>
  <si>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</si>
  <si>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</si>
  <si>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</si>
  <si>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</si>
  <si>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</si>
  <si>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</si>
  <si>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</si>
  <si>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</si>
  <si>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</si>
  <si>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</si>
  <si>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</si>
  <si>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I021517</t>
    </r>
  </si>
  <si>
    <r>
      <rPr>
        <sz val="7"/>
        <rFont val="Arial"/>
      </rPr>
      <t>ACO CA-50 DE 8.0MM</t>
    </r>
  </si>
  <si>
    <r>
      <rPr>
        <sz val="7"/>
        <rFont val="Arial"/>
      </rPr>
      <t>KG</t>
    </r>
  </si>
  <si>
    <r>
      <rPr>
        <sz val="7"/>
        <rFont val="Arial"/>
      </rPr>
      <t>I027010</t>
    </r>
  </si>
  <si>
    <r>
      <rPr>
        <sz val="7"/>
        <rFont val="Arial"/>
      </rPr>
      <t>ARAME RECOZIDO N.18 BWG</t>
    </r>
  </si>
  <si>
    <r>
      <rPr>
        <sz val="7"/>
        <rFont val="Arial"/>
      </rPr>
      <t>KG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</si>
  <si>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</si>
  <si>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</si>
  <si>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</si>
  <si>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I022585</t>
    </r>
  </si>
  <si>
    <r>
      <rPr>
        <sz val="7"/>
        <rFont val="Arial"/>
      </rPr>
      <t>BLOCO CERÂMICO 10 FUROS 09X19X19CM - PRAÇA VITÓRIA</t>
    </r>
  </si>
  <si>
    <r>
      <rPr>
        <sz val="7"/>
        <rFont val="Arial"/>
      </rPr>
      <t>UN</t>
    </r>
  </si>
  <si>
    <r>
      <rPr>
        <sz val="7"/>
        <rFont val="Arial"/>
      </rPr>
      <t>I020517</t>
    </r>
  </si>
  <si>
    <r>
      <rPr>
        <sz val="7"/>
        <rFont val="Arial"/>
      </rPr>
      <t>BRITA 1</t>
    </r>
  </si>
  <si>
    <r>
      <rPr>
        <sz val="7"/>
        <rFont val="Arial"/>
      </rPr>
      <t>M3</t>
    </r>
  </si>
  <si>
    <r>
      <rPr>
        <sz val="7"/>
        <rFont val="Arial"/>
      </rPr>
      <t>I020518</t>
    </r>
  </si>
  <si>
    <r>
      <rPr>
        <sz val="7"/>
        <rFont val="Arial"/>
      </rPr>
      <t>BRITA 2</t>
    </r>
  </si>
  <si>
    <r>
      <rPr>
        <sz val="7"/>
        <rFont val="Arial"/>
      </rPr>
      <t>M3</t>
    </r>
  </si>
  <si>
    <r>
      <rPr>
        <sz val="7"/>
        <rFont val="Arial"/>
      </rPr>
      <t>I020505</t>
    </r>
  </si>
  <si>
    <r>
      <rPr>
        <sz val="7"/>
        <rFont val="Arial"/>
      </rPr>
      <t>CAL HIDRATADO P/ ARGAMASSA CH III</t>
    </r>
  </si>
  <si>
    <r>
      <rPr>
        <sz val="7"/>
        <rFont val="Arial"/>
      </rPr>
      <t>KG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</si>
  <si>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</si>
  <si>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</si>
  <si>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</si>
  <si>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I028008</t>
    </r>
  </si>
  <si>
    <r>
      <rPr>
        <sz val="7"/>
        <rFont val="Arial"/>
      </rPr>
      <t>DESMOLDANTE PARA FORMAS</t>
    </r>
  </si>
  <si>
    <r>
      <rPr>
        <sz val="7"/>
        <rFont val="Arial"/>
      </rPr>
      <t>L</t>
    </r>
  </si>
  <si>
    <r>
      <rPr>
        <sz val="7"/>
        <rFont val="Arial"/>
      </rPr>
      <t>I038013</t>
    </r>
  </si>
  <si>
    <r>
      <rPr>
        <sz val="7"/>
        <rFont val="Arial"/>
      </rPr>
      <t>LIXA PARA MADEIRA/MASSA Nº 150</t>
    </r>
  </si>
  <si>
    <r>
      <rPr>
        <sz val="7"/>
        <rFont val="Arial"/>
      </rPr>
      <t>UN</t>
    </r>
  </si>
  <si>
    <r>
      <rPr>
        <sz val="7"/>
        <rFont val="Arial"/>
      </rPr>
      <t>I026569</t>
    </r>
  </si>
  <si>
    <r>
      <rPr>
        <sz val="7"/>
        <rFont val="Arial"/>
      </rPr>
      <t>PREGO 18X27</t>
    </r>
  </si>
  <si>
    <r>
      <rPr>
        <sz val="7"/>
        <rFont val="Arial"/>
      </rPr>
      <t>KG</t>
    </r>
  </si>
  <si>
    <r>
      <rPr>
        <sz val="7"/>
        <rFont val="Arial"/>
      </rPr>
      <t>I020985</t>
    </r>
  </si>
  <si>
    <r>
      <rPr>
        <sz val="7"/>
        <rFont val="Arial"/>
      </rPr>
      <t>SARRAFO DE MADEIRA PINUS 10 X 2.5CM</t>
    </r>
  </si>
  <si>
    <r>
      <rPr>
        <sz val="7"/>
        <rFont val="Arial"/>
      </rPr>
      <t>M</t>
    </r>
  </si>
  <si>
    <r>
      <rPr>
        <sz val="7"/>
        <rFont val="Arial"/>
      </rPr>
      <t>I037519</t>
    </r>
  </si>
  <si>
    <r>
      <rPr>
        <sz val="7"/>
        <rFont val="Arial"/>
      </rPr>
      <t>SELADOR ACRILICO</t>
    </r>
  </si>
  <si>
    <r>
      <rPr>
        <sz val="7"/>
        <rFont val="Arial"/>
      </rPr>
      <t>L</t>
    </r>
  </si>
  <si>
    <r>
      <rPr>
        <sz val="7"/>
        <rFont val="Arial"/>
      </rPr>
      <t>I020988</t>
    </r>
  </si>
  <si>
    <r>
      <rPr>
        <sz val="7"/>
        <rFont val="Arial"/>
      </rPr>
      <t>TABUA DE MADEIRA PINUS 30 X 2.5 CM</t>
    </r>
  </si>
  <si>
    <r>
      <rPr>
        <sz val="7"/>
        <rFont val="Arial"/>
      </rPr>
      <t>M</t>
    </r>
  </si>
  <si>
    <r>
      <rPr>
        <sz val="7"/>
        <rFont val="Arial"/>
      </rPr>
      <t>I037514</t>
    </r>
  </si>
  <si>
    <r>
      <rPr>
        <sz val="7"/>
        <rFont val="Arial"/>
      </rPr>
      <t>TINTA LATEX ACRILICA FOSCA</t>
    </r>
  </si>
  <si>
    <r>
      <rPr>
        <sz val="7"/>
        <rFont val="Arial"/>
      </rPr>
      <t>L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</si>
  <si>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</si>
  <si>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</si>
  <si>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</si>
  <si>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</si>
  <si>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</si>
  <si>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00034348 - CONCERTINA CLIPADA (DUPLA) EM ACO GALVANIZADO DE ALTA RESISTENCIA, COM ESPIRAL DE 300 MM, D = 2,76 MM (M)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</si>
  <si>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</si>
  <si>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</si>
  <si>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</si>
  <si>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S200101 - Portão c/ tela losangular de arame fio 12 malha 2" revest. em PVC com tubo de ferro galvanizado vertical de 2 1/2" e horizontal de 1"  pintados com esmalte sobre fundo anticorrosivo (m2)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</si>
  <si>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</si>
  <si>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</si>
  <si>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</si>
  <si>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</si>
  <si>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</si>
  <si>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</si>
  <si>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</si>
  <si>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</si>
  <si>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I010140</t>
    </r>
  </si>
  <si>
    <r>
      <rPr>
        <sz val="7"/>
        <rFont val="Arial"/>
      </rPr>
      <t>PINTOR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</si>
  <si>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</si>
  <si>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</si>
  <si>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</si>
  <si>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</si>
  <si>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</si>
  <si>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</si>
  <si>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</si>
  <si>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</si>
  <si>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</si>
  <si>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</si>
  <si>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I038001</t>
    </r>
  </si>
  <si>
    <r>
      <rPr>
        <sz val="7"/>
        <rFont val="Arial"/>
      </rPr>
      <t>AGUARRAZ MINERAL</t>
    </r>
  </si>
  <si>
    <r>
      <rPr>
        <sz val="7"/>
        <rFont val="Arial"/>
      </rPr>
      <t>L</t>
    </r>
  </si>
  <si>
    <r>
      <rPr>
        <sz val="7"/>
        <rFont val="Arial"/>
      </rPr>
      <t>I027020</t>
    </r>
  </si>
  <si>
    <r>
      <rPr>
        <sz val="7"/>
        <rFont val="Arial"/>
      </rPr>
      <t>ARAME GALVANIZADO N.14 AWG (+ 52.0%)</t>
    </r>
  </si>
  <si>
    <r>
      <rPr>
        <sz val="7"/>
        <rFont val="Arial"/>
      </rPr>
      <t>M</t>
    </r>
  </si>
  <si>
    <r>
      <rPr>
        <sz val="7"/>
        <rFont val="Arial"/>
      </rPr>
      <t>I037502</t>
    </r>
  </si>
  <si>
    <r>
      <rPr>
        <sz val="7"/>
        <rFont val="Arial"/>
      </rPr>
      <t>ESMALTE SINTETICO</t>
    </r>
  </si>
  <si>
    <r>
      <rPr>
        <sz val="7"/>
        <rFont val="Arial"/>
      </rPr>
      <t>L</t>
    </r>
  </si>
  <si>
    <r>
      <rPr>
        <sz val="7"/>
        <rFont val="Arial"/>
      </rPr>
      <t>I035211</t>
    </r>
  </si>
  <si>
    <r>
      <rPr>
        <sz val="7"/>
        <rFont val="Arial"/>
      </rPr>
      <t>GONZO DIAM 1" (MACHO/FEMEA) PARA PORTÃO (DE SOBREPOR) (+ 52.0%)</t>
    </r>
  </si>
  <si>
    <r>
      <rPr>
        <sz val="7"/>
        <rFont val="Arial"/>
      </rPr>
      <t>PAR</t>
    </r>
  </si>
  <si>
    <r>
      <rPr>
        <sz val="7"/>
        <rFont val="Arial"/>
      </rPr>
      <t>I038012</t>
    </r>
  </si>
  <si>
    <r>
      <rPr>
        <sz val="7"/>
        <rFont val="Arial"/>
      </rPr>
      <t>LIXA P/ FERRO Nº 100 K-246 225X275MM - NORTON OU EQUIVALENTE</t>
    </r>
  </si>
  <si>
    <r>
      <rPr>
        <sz val="7"/>
        <rFont val="Arial"/>
      </rPr>
      <t>UN</t>
    </r>
  </si>
  <si>
    <r>
      <rPr>
        <sz val="7"/>
        <rFont val="Arial"/>
      </rPr>
      <t>I034384</t>
    </r>
  </si>
  <si>
    <r>
      <rPr>
        <sz val="7"/>
        <rFont val="Arial"/>
      </rPr>
      <t>PORTA CADEADO E CADEADO 40MM (+ 52.0%)</t>
    </r>
  </si>
  <si>
    <r>
      <rPr>
        <sz val="7"/>
        <rFont val="Arial"/>
      </rPr>
      <t>UN</t>
    </r>
  </si>
  <si>
    <r>
      <rPr>
        <sz val="7"/>
        <rFont val="Arial"/>
      </rPr>
      <t>I027546</t>
    </r>
  </si>
  <si>
    <r>
      <rPr>
        <sz val="7"/>
        <rFont val="Arial"/>
      </rPr>
      <t>TELA DE ARAME GALV. MALHA # 2" LOSANGULAR - FIO N.12 BWG - REVEST EM PVC (+ 52.0%)</t>
    </r>
  </si>
  <si>
    <r>
      <rPr>
        <sz val="7"/>
        <rFont val="Arial"/>
      </rPr>
      <t>M2</t>
    </r>
  </si>
  <si>
    <r>
      <rPr>
        <sz val="7"/>
        <rFont val="Arial"/>
      </rPr>
      <t>I079374</t>
    </r>
  </si>
  <si>
    <r>
      <rPr>
        <sz val="7"/>
        <rFont val="Arial"/>
      </rPr>
      <t>TRINCO REDONDO VERTICAL FERRO GALVANIZADO 15CM (+ 52.0%)</t>
    </r>
  </si>
  <si>
    <r>
      <rPr>
        <sz val="7"/>
        <rFont val="Arial"/>
      </rPr>
      <t>UN</t>
    </r>
  </si>
  <si>
    <r>
      <rPr>
        <sz val="7"/>
        <rFont val="Arial"/>
      </rPr>
      <t>I071270</t>
    </r>
  </si>
  <si>
    <r>
      <rPr>
        <sz val="7"/>
        <rFont val="Arial"/>
      </rPr>
      <t>TUBO ACO GALV 76,10 X 3,75MM (2.1/2") DIN 2440 - MEDIO (+ 52.0%)</t>
    </r>
  </si>
  <si>
    <r>
      <rPr>
        <sz val="7"/>
        <rFont val="Arial"/>
      </rPr>
      <t>M</t>
    </r>
  </si>
  <si>
    <r>
      <rPr>
        <sz val="7"/>
        <rFont val="Arial"/>
      </rPr>
      <t>I070350</t>
    </r>
  </si>
  <si>
    <r>
      <rPr>
        <sz val="7"/>
        <rFont val="Arial"/>
      </rPr>
      <t>TUBO ACO GALV. 33,70 X 3,35MM (1") DIN 2440 - MEDIO (+ 52.0%)</t>
    </r>
  </si>
  <si>
    <r>
      <rPr>
        <sz val="7"/>
        <rFont val="Arial"/>
      </rPr>
      <t>M</t>
    </r>
  </si>
  <si>
    <r>
      <rPr>
        <sz val="7"/>
        <rFont val="Arial"/>
      </rPr>
      <t>I038028</t>
    </r>
  </si>
  <si>
    <r>
      <rPr>
        <sz val="7"/>
        <rFont val="Arial"/>
      </rPr>
      <t>ZARCAO</t>
    </r>
  </si>
  <si>
    <r>
      <rPr>
        <sz val="7"/>
        <rFont val="Arial"/>
      </rPr>
      <t>L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</si>
  <si>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</si>
  <si>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</si>
  <si>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</si>
  <si>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</si>
  <si>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</si>
  <si>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93681 - EXECUÇÃO DE PÁTIO/ESTACIONAMENTO EM PISO INTERTRAVADO, COM BLOCO RETANGULAR COLORIDO DE 20 X 10 CM, ESPESSURA 8 CM. AF_12/2015 (M2)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</si>
  <si>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</si>
  <si>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</si>
  <si>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</si>
  <si>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</si>
  <si>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</si>
  <si>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</si>
  <si>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00000370</t>
    </r>
  </si>
  <si>
    <r>
      <rPr>
        <sz val="7"/>
        <rFont val="Calibri"/>
      </rPr>
      <t>AREIA MEDIA - POSTO JAZIDA/FORNECEDOR (RETIRADO NA JAZIDA, SEM TRANSPORTE)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</si>
  <si>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</si>
  <si>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</si>
  <si>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00036154</t>
    </r>
  </si>
  <si>
    <r>
      <rPr>
        <sz val="7"/>
        <rFont val="Calibri"/>
      </rPr>
      <t>BLOQUETE/PISO INTERTRAVADO DE CONCRETO - MODELO ONDA/16 FACES/RETANGULAR/TIJOLINHO/PAVER/HOLANDES/PARALELEPIPEDO, 20 CM X 10 CM, E = 8 CM, RESISTENCIA DE 35 MPA (NBR 9781), COLORIDO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</si>
  <si>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</si>
  <si>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</si>
  <si>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sz val="7"/>
        <rFont val="Calibri"/>
      </rPr>
      <t>00004741</t>
    </r>
  </si>
  <si>
    <r>
      <rPr>
        <sz val="7"/>
        <rFont val="Calibri"/>
      </rPr>
      <t>PO DE PEDRA (POSTO PEDREIRA/FORNECEDOR, SEM FRETE)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</si>
  <si>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</si>
  <si>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</si>
  <si>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</si>
  <si>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</si>
  <si>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</si>
  <si>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</si>
  <si>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</si>
  <si>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</si>
  <si>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</si>
  <si>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88260</t>
    </r>
  </si>
  <si>
    <r>
      <rPr>
        <sz val="7"/>
        <rFont val="Calibri"/>
      </rPr>
      <t>CALCETEIRO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</si>
  <si>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</si>
  <si>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</si>
  <si>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91285</t>
    </r>
  </si>
  <si>
    <r>
      <rPr>
        <sz val="7"/>
        <rFont val="Calibri"/>
      </rPr>
      <t>CORTADORA DE PISO COM MOTOR 4 TEMPOS A GASOLINA, POTÊNCIA DE 13 HP, COM DISCO DE CORTE DIAMANTADO SEGMENTADO PARA CONCRETO, DIÂMETRO DE 350 MM, FURO DE 1" (14 X 1") - CHI DIURNO. AF_08/2015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</si>
  <si>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</si>
  <si>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</si>
  <si>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sz val="7"/>
        <rFont val="Calibri"/>
      </rPr>
      <t>91283</t>
    </r>
  </si>
  <si>
    <r>
      <rPr>
        <sz val="7"/>
        <rFont val="Calibri"/>
      </rPr>
      <t>CORTADORA DE PISO COM MOTOR 4 TEMPOS A GASOLINA, POTÊNCIA DE 13 HP, COM DISCO DE CORTE DIAMANTADO SEGMENTADO PARA CONCRETO, DIÂMETRO DE 350 MM, FURO DE 1" (14 X 1") - CHP DIURNO. AF_08/2015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</si>
  <si>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</si>
  <si>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</si>
  <si>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91278</t>
    </r>
  </si>
  <si>
    <r>
      <rPr>
        <sz val="7"/>
        <rFont val="Calibri"/>
      </rPr>
      <t>PLACA VIBRATÓRIA REVERSÍVEL COM MOTOR 4 TEMPOS A GASOLINA, FORÇA CENTRÍFUGA DE 25 KN (2500 KGF), POTÊNCIA 5,5 CV - CHI DIURNO. AF_08/2015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</si>
  <si>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</si>
  <si>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</si>
  <si>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sz val="7"/>
        <rFont val="Calibri"/>
      </rPr>
      <t>91277</t>
    </r>
  </si>
  <si>
    <r>
      <rPr>
        <sz val="7"/>
        <rFont val="Calibri"/>
      </rPr>
      <t>PLACA VIBRATÓRIA REVERSÍVEL COM MOTOR 4 TEMPOS A GASOLINA, FORÇA CENTRÍFUGA DE 25 KN (2500 KGF), POTÊNCIA 5,5 CV - CHP DIURNO. AF_08/2015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</si>
  <si>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</si>
  <si>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</si>
  <si>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</si>
  <si>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</si>
  <si>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</si>
  <si>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</si>
  <si>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</si>
  <si>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</si>
  <si>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</si>
  <si>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</si>
  <si>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94333 - ATERRO MECANIZADO DE VALA COM ESCAVADEIRA HIDRÁULICA  (M3)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</si>
  <si>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</si>
  <si>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</si>
  <si>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</si>
  <si>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</si>
  <si>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</si>
  <si>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</si>
  <si>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00000368</t>
    </r>
  </si>
  <si>
    <r>
      <rPr>
        <sz val="7"/>
        <rFont val="Calibri"/>
      </rPr>
      <t>AREIA PARA ATERRO - POSTO JAZIDA/FORNECEDOR (RETIRADO NA JAZIDA, SEM TRANSPORTE)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</si>
  <si>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</si>
  <si>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</si>
  <si>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</si>
  <si>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</si>
  <si>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</si>
  <si>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</si>
  <si>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</si>
  <si>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</si>
  <si>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</si>
  <si>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5903</t>
    </r>
  </si>
  <si>
    <r>
      <rPr>
        <sz val="7"/>
        <rFont val="Calibri"/>
      </rPr>
      <t>CAMINHÃO PIPA 10.000 L TRUCADO, PESO BRUTO TOTAL 23.000 KG, CARGA ÚTIL MÁXIMA 15.935 KG, DISTÂNCIA ENTRE EIXOS 4,8 M, POTÊNCIA 230 CV, INCLUSIVE TANQUE DE AÇO PARA TRANSPORTE DE ÁGUA - CHI DIURNO. AF_06/2014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</si>
  <si>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</si>
  <si>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</si>
  <si>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sz val="7"/>
        <rFont val="Calibri"/>
      </rPr>
      <t>5901</t>
    </r>
  </si>
  <si>
    <r>
      <rPr>
        <sz val="7"/>
        <rFont val="Calibri"/>
      </rPr>
      <t>CAMINHÃO PIPA 10.000 L TRUCADO, PESO BRUTO TOTAL 23.000 KG, CARGA ÚTIL MÁXIMA 15.935 KG, DISTÂNCIA ENTRE EIXOS 4,8 M, POTÊNCIA 230 CV, INCLUSIVE TANQUE DE AÇO PARA TRANSPORTE DE ÁGUA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</si>
  <si>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</si>
  <si>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</si>
  <si>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91534</t>
    </r>
  </si>
  <si>
    <r>
      <rPr>
        <sz val="7"/>
        <rFont val="Calibri"/>
      </rPr>
      <t>COMPACTADOR DE SOLOS DE PERCUSSÃO (SOQUETE) COM MOTOR A GASOLINA 4 TEMPOS, POTÊNCIA 4 CV - CHI DIURNO. AF_08/2015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</si>
  <si>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</si>
  <si>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</si>
  <si>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sz val="7"/>
        <rFont val="Calibri"/>
      </rPr>
      <t>91533</t>
    </r>
  </si>
  <si>
    <r>
      <rPr>
        <sz val="7"/>
        <rFont val="Calibri"/>
      </rPr>
      <t>COMPACTADOR DE SOLOS DE PERCUSSÃO (SOQUETE) COM MOTOR A GASOLINA 4 TEMPOS, POTÊNCIA 4 CV - CHP DIURNO. AF_08/2015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</si>
  <si>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</si>
  <si>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</si>
  <si>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5632</t>
    </r>
  </si>
  <si>
    <r>
      <rPr>
        <sz val="7"/>
        <rFont val="Calibri"/>
      </rPr>
      <t>ESCAVADEIRA HIDRÁULICA SOBRE ESTEIRAS, CAÇAMBA 0,80 M3, PESO OPERACIONAL 17 T, POTENCIA BRUTA 111 HP - CHI DIURNO. AF_06/2014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</si>
  <si>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</si>
  <si>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</si>
  <si>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sz val="7"/>
        <rFont val="Calibri"/>
      </rPr>
      <t>5631</t>
    </r>
  </si>
  <si>
    <r>
      <rPr>
        <sz val="7"/>
        <rFont val="Calibri"/>
      </rPr>
      <t>ESCAVADEIRA HIDRÁULICA SOBRE ESTEIRAS, CAÇAMBA 0,80 M3, PESO OPERACIONAL 17 T, POTENCIA BRUTA 111 HP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</si>
  <si>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</si>
  <si>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</si>
  <si>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</si>
  <si>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</si>
  <si>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</si>
  <si>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</si>
  <si>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</si>
  <si>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</si>
  <si>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</si>
  <si>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</si>
  <si>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94342 - ATERRO MANUAL DE VALAS COM AREIA PARA ATERRO E COMPACTAÇÃO MECANIZADA. AF_05/2016 (M3)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</si>
  <si>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</si>
  <si>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</si>
  <si>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</si>
  <si>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</si>
  <si>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</si>
  <si>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</si>
  <si>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00000368</t>
    </r>
  </si>
  <si>
    <r>
      <rPr>
        <sz val="7"/>
        <rFont val="Calibri"/>
      </rPr>
      <t>AREIA PARA ATERRO - POSTO JAZIDA/FORNECEDOR (RETIRADO NA JAZIDA, SEM TRANSPORTE)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</si>
  <si>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</si>
  <si>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</si>
  <si>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</si>
  <si>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</si>
  <si>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</si>
  <si>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</si>
  <si>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</si>
  <si>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</si>
  <si>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</si>
  <si>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5903</t>
    </r>
  </si>
  <si>
    <r>
      <rPr>
        <sz val="7"/>
        <rFont val="Calibri"/>
      </rPr>
      <t>CAMINHÃO PIPA 10.000 L TRUCADO, PESO BRUTO TOTAL 23.000 KG, CARGA ÚTIL MÁXIMA 15.935 KG, DISTÂNCIA ENTRE EIXOS 4,8 M, POTÊNCIA 230 CV, INCLUSIVE TANQUE DE AÇO PARA TRANSPORTE DE ÁGUA - CHI DIURNO. AF_06/2014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</si>
  <si>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</si>
  <si>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</si>
  <si>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sz val="7"/>
        <rFont val="Calibri"/>
      </rPr>
      <t>5901</t>
    </r>
  </si>
  <si>
    <r>
      <rPr>
        <sz val="7"/>
        <rFont val="Calibri"/>
      </rPr>
      <t>CAMINHÃO PIPA 10.000 L TRUCADO, PESO BRUTO TOTAL 23.000 KG, CARGA ÚTIL MÁXIMA 15.935 KG, DISTÂNCIA ENTRE EIXOS 4,8 M, POTÊNCIA 230 CV, INCLUSIVE TANQUE DE AÇO PARA TRANSPORTE DE ÁGUA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</si>
  <si>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</si>
  <si>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</si>
  <si>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91534</t>
    </r>
  </si>
  <si>
    <r>
      <rPr>
        <sz val="7"/>
        <rFont val="Calibri"/>
      </rPr>
      <t>COMPACTADOR DE SOLOS DE PERCUSSÃO (SOQUETE) COM MOTOR A GASOLINA 4 TEMPOS, POTÊNCIA 4 CV - CHI DIURNO. AF_08/2015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</si>
  <si>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</si>
  <si>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</si>
  <si>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sz val="7"/>
        <rFont val="Calibri"/>
      </rPr>
      <t>91533</t>
    </r>
  </si>
  <si>
    <r>
      <rPr>
        <sz val="7"/>
        <rFont val="Calibri"/>
      </rPr>
      <t>COMPACTADOR DE SOLOS DE PERCUSSÃO (SOQUETE) COM MOTOR A GASOLINA 4 TEMPOS, POTÊNCIA 4 CV - CHP DIURNO. AF_08/2015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</si>
  <si>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</si>
  <si>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</si>
  <si>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</si>
  <si>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</si>
  <si>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</si>
  <si>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</si>
  <si>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</si>
  <si>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</si>
  <si>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</si>
  <si>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</si>
  <si>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S030206 - Aterro manual para regularização do terreno em areia, inclusive adensamento hidráulico e fornecimento do material (máximo de 100m3) (m3)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</si>
  <si>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</si>
  <si>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</si>
  <si>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</si>
  <si>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</si>
  <si>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</si>
  <si>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</si>
  <si>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</si>
  <si>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</si>
  <si>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</si>
  <si>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</si>
  <si>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</si>
  <si>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</si>
  <si>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</si>
  <si>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</si>
  <si>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</si>
  <si>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</si>
  <si>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</si>
  <si>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I020580</t>
    </r>
  </si>
  <si>
    <r>
      <rPr>
        <sz val="7"/>
        <rFont val="Arial"/>
      </rPr>
      <t>AREIA PARA ATERRO</t>
    </r>
  </si>
  <si>
    <r>
      <rPr>
        <sz val="7"/>
        <rFont val="Arial"/>
      </rPr>
      <t>M3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</si>
  <si>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</si>
  <si>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</si>
  <si>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</si>
  <si>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</si>
  <si>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</si>
  <si>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99839 - GUARDA-CORPO DE AÇO GALVANIZADO DE 1,10M DE ALTURA, MONTANTES TUBULARES DE 1.1/2? ESPAÇADOS DE 1,20M, TRAVESSA SUPERIOR DE 2?, GRADIL FORMADO POR BARRAS CHATAS EM FERRO DE 32X4,8MM, FIXADO COM CHUMBADOR MECÂNICO. AF_04/2019_P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</si>
  <si>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</si>
  <si>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</si>
  <si>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</si>
  <si>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</si>
  <si>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</si>
  <si>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</si>
  <si>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00000546</t>
    </r>
  </si>
  <si>
    <r>
      <rPr>
        <sz val="7"/>
        <rFont val="Calibri"/>
      </rPr>
      <t>BARRA DE FERRO RETANGULAR, BARRA CHATA (QUALQUER DIMENSAO)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</si>
  <si>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</si>
  <si>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</si>
  <si>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sz val="7"/>
        <rFont val="Calibri"/>
      </rPr>
      <t>00001332</t>
    </r>
  </si>
  <si>
    <r>
      <rPr>
        <sz val="7"/>
        <rFont val="Calibri"/>
      </rPr>
      <t>CHAPA DE ACO GROSSA, ASTM A36, E = 3/8 " (9,53 MM) 74,69 KG/M2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</si>
  <si>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</si>
  <si>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</si>
  <si>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sz val="7"/>
        <rFont val="Calibri"/>
      </rPr>
      <t>00011002</t>
    </r>
  </si>
  <si>
    <r>
      <rPr>
        <sz val="7"/>
        <rFont val="Calibri"/>
      </rPr>
      <t>ELETRODO REVESTIDO AWS - E6013, DIAMETRO IGUAL A 2,50 MM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</si>
  <si>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</si>
  <si>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</si>
  <si>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sz val="7"/>
        <rFont val="Calibri"/>
      </rPr>
      <t>00011964</t>
    </r>
  </si>
  <si>
    <r>
      <rPr>
        <sz val="7"/>
        <rFont val="Calibri"/>
      </rPr>
      <t>PARAFUSO DE ACO TIPO CHUMBADOR PARABOLT, DIAMETRO 3/8", COMPRIMENTO 75 MM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</si>
  <si>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</si>
  <si>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</si>
  <si>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00021012</t>
    </r>
  </si>
  <si>
    <r>
      <rPr>
        <sz val="7"/>
        <rFont val="Calibri"/>
      </rPr>
      <t>TUBO ACO GALVANIZADO COM COSTURA, CLASSE LEVE, DN 40 MM ( 1 1/2"),  E = 3,00 MM,  *3,48* KG/M (NBR 5580)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</si>
  <si>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</si>
  <si>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</si>
  <si>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sz val="7"/>
        <rFont val="Calibri"/>
      </rPr>
      <t>00021013</t>
    </r>
  </si>
  <si>
    <r>
      <rPr>
        <sz val="7"/>
        <rFont val="Calibri"/>
      </rPr>
      <t>TUBO ACO GALVANIZADO COM COSTURA, CLASSE LEVE, DN 50 MM ( 2"),  E = 3,00 MM,  *4,40* KG/M (NBR 5580)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</si>
  <si>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</si>
  <si>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</si>
  <si>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</si>
  <si>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</si>
  <si>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</si>
  <si>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</si>
  <si>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</si>
  <si>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</si>
  <si>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</si>
  <si>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88251</t>
    </r>
  </si>
  <si>
    <r>
      <rPr>
        <sz val="7"/>
        <rFont val="Calibri"/>
      </rPr>
      <t>AUXILIAR DE SERRALHEIRO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</si>
  <si>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</si>
  <si>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</si>
  <si>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88315</t>
    </r>
  </si>
  <si>
    <r>
      <rPr>
        <sz val="7"/>
        <rFont val="Calibri"/>
      </rPr>
      <t>SERRALHEIRO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</si>
  <si>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</si>
  <si>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</si>
  <si>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</si>
  <si>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</si>
  <si>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</si>
  <si>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</si>
  <si>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94996 - LAJE SOBRE PISO DE RAMPAS, ESCADAS E CALÇADAS (M2)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</si>
  <si>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</si>
  <si>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</si>
  <si>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</si>
  <si>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</si>
  <si>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</si>
  <si>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</si>
  <si>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00003777</t>
    </r>
  </si>
  <si>
    <r>
      <rPr>
        <sz val="7"/>
        <rFont val="Calibri"/>
      </rPr>
      <t>LONA PLASTICA PRETA, E= 150 MICRA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</si>
  <si>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</si>
  <si>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</si>
  <si>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sz val="7"/>
        <rFont val="Calibri"/>
      </rPr>
      <t>00004460</t>
    </r>
  </si>
  <si>
    <r>
      <rPr>
        <sz val="7"/>
        <rFont val="Calibri"/>
      </rPr>
      <t>SARRAFO DE MADEIRA NAO APARELHADA *2,5 X 10 CM, MACARANDUBA, ANGELIM OU EQUIVALENTE DA REGIAO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</si>
  <si>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</si>
  <si>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</si>
  <si>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sz val="7"/>
        <rFont val="Calibri"/>
      </rPr>
      <t>00004517</t>
    </r>
  </si>
  <si>
    <r>
      <rPr>
        <sz val="7"/>
        <rFont val="Calibri"/>
      </rPr>
      <t>SARRAFO DE MADEIRA NAO APARELHADA *2,5 X 7,5* CM (1 X 3 ") PINUS, MISTA OU EQUIVALENTE DA REGIAO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</si>
  <si>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</si>
  <si>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</si>
  <si>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sz val="7"/>
        <rFont val="Calibri"/>
      </rPr>
      <t>00007156</t>
    </r>
  </si>
  <si>
    <r>
      <rPr>
        <sz val="7"/>
        <rFont val="Calibri"/>
      </rPr>
      <t>TELA DE ACO SOLDADA NERVURADA, CA-60, Q-196, (3,11 KG/M2), DIAMETRO DO FIO = 5,0 MM, LARGURA = 2,45 M, ESPACAMENTO DA MALHA = 10 X 10 CM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</si>
  <si>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</si>
  <si>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</si>
  <si>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</si>
  <si>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</si>
  <si>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</si>
  <si>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</si>
  <si>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</si>
  <si>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</si>
  <si>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</si>
  <si>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88262</t>
    </r>
  </si>
  <si>
    <r>
      <rPr>
        <sz val="7"/>
        <rFont val="Calibri"/>
      </rPr>
      <t>CARPINTEIRO DE FORMAS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</si>
  <si>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</si>
  <si>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</si>
  <si>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94964</t>
    </r>
  </si>
  <si>
    <r>
      <rPr>
        <sz val="7"/>
        <rFont val="Calibri"/>
      </rPr>
      <t>CONCRETO FCK = 20MPA, TRAÇO 1:2,7:3 (CIMENTO/ AREIA MÉDIA/ BRITA 1)  - PREPARO MECÂNICO COM BETONEIRA 400 L. AF_07/2016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</si>
  <si>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</si>
  <si>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</si>
  <si>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88309</t>
    </r>
  </si>
  <si>
    <r>
      <rPr>
        <sz val="7"/>
        <rFont val="Calibri"/>
      </rPr>
      <t>PEDREIRO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</si>
  <si>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</si>
  <si>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</si>
  <si>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</si>
  <si>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</si>
  <si>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</si>
  <si>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</si>
  <si>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</si>
  <si>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</si>
  <si>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</si>
  <si>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</si>
  <si>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94276 - ASSENTAMENTO DE GUIA (MEIO-FIO) EM TRECHO CURVO, CONFECCIONADA EM CONCRETO PRÉ-FABRICADO, DIMENSÕES 100X15X13X20 CM (COMPRIMENTO X BASE INFERIOR X BASE SUPERIOR X ALTURA), PARA URBANIZAÇÃO INTERNA DE EMPREENDIMENTOS. AF_06/2016_P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</si>
  <si>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</si>
  <si>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</si>
  <si>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</si>
  <si>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</si>
  <si>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</si>
  <si>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</si>
  <si>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00000370</t>
    </r>
  </si>
  <si>
    <r>
      <rPr>
        <sz val="7"/>
        <rFont val="Calibri"/>
      </rPr>
      <t>AREIA MEDIA - POSTO JAZIDA/FORNECEDOR (RETIRADO NA JAZIDA, SEM TRANSPORTE)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</si>
  <si>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</si>
  <si>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</si>
  <si>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00004059</t>
    </r>
  </si>
  <si>
    <r>
      <rPr>
        <sz val="7"/>
        <rFont val="Calibri"/>
      </rPr>
      <t>MEIO-FIO OU GUIA DE CONCRETO, PRE-MOLDADO, COMP 1 M, *30 X 15/ 12* CM (H X L1/L2)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</si>
  <si>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</si>
  <si>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</si>
  <si>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</si>
  <si>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</si>
  <si>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</si>
  <si>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</si>
  <si>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</si>
  <si>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</si>
  <si>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</si>
  <si>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88629</t>
    </r>
  </si>
  <si>
    <r>
      <rPr>
        <sz val="7"/>
        <rFont val="Calibri"/>
      </rPr>
      <t>ARGAMASSA TRAÇO 1:3 (EM VOLUME DE CIMENTO E AREIA MÉDIA ÚMIDA), PREPARO MANUAL. AF_08/2019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</si>
  <si>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</si>
  <si>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</si>
  <si>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88309</t>
    </r>
  </si>
  <si>
    <r>
      <rPr>
        <sz val="7"/>
        <rFont val="Calibri"/>
      </rPr>
      <t>PEDREIRO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</si>
  <si>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</si>
  <si>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</si>
  <si>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</si>
  <si>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</si>
  <si>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</si>
  <si>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</si>
  <si>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</si>
  <si>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</si>
  <si>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</si>
  <si>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</si>
  <si>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S200253 - Fornecimento e assentamento de ladrilho hidráulico pastilhado, vermelho, dim. 20x20 cm, esp. 1.5cm, assentado com pasta de cimento colante, exclusive regularização e lastro (m2)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</si>
  <si>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</si>
  <si>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</si>
  <si>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</si>
  <si>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</si>
  <si>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</si>
  <si>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I010128</t>
    </r>
  </si>
  <si>
    <r>
      <rPr>
        <sz val="7"/>
        <rFont val="Arial"/>
      </rPr>
      <t>LADRILHISTA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</si>
  <si>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</si>
  <si>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</si>
  <si>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</si>
  <si>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</si>
  <si>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</si>
  <si>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</si>
  <si>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</si>
  <si>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</si>
  <si>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</si>
  <si>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</si>
  <si>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</si>
  <si>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</si>
  <si>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</si>
  <si>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I020510</t>
    </r>
  </si>
  <si>
    <r>
      <rPr>
        <sz val="7"/>
        <rFont val="Arial"/>
      </rPr>
      <t>CIMENTO COLANTE INDUSTRIALIZADO AC I</t>
    </r>
  </si>
  <si>
    <r>
      <rPr>
        <sz val="7"/>
        <rFont val="Arial"/>
      </rPr>
      <t>KG</t>
    </r>
  </si>
  <si>
    <r>
      <rPr>
        <sz val="7"/>
        <rFont val="Arial"/>
      </rPr>
      <t>I034666</t>
    </r>
  </si>
  <si>
    <r>
      <rPr>
        <sz val="7"/>
        <rFont val="Arial"/>
      </rPr>
      <t>LADRILHO HIDRÁULICO PASTILHADO 20X20CM COLORIDO</t>
    </r>
  </si>
  <si>
    <r>
      <rPr>
        <sz val="7"/>
        <rFont val="Arial"/>
      </rPr>
      <t>M2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</si>
  <si>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</si>
  <si>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</si>
  <si>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</si>
  <si>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</si>
  <si>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</si>
  <si>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S200254 - Fornecimento e assentamento de ladrilho hidráulico ranhurado, vermelho, dim. 20x20 cm, esp. 1.5cm, assentado com pasta de cimento colante, exclusive regularização e lastro (m2)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</si>
  <si>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</si>
  <si>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</si>
  <si>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</si>
  <si>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</si>
  <si>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</si>
  <si>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I010128</t>
    </r>
  </si>
  <si>
    <r>
      <rPr>
        <sz val="7"/>
        <rFont val="Arial"/>
      </rPr>
      <t>LADRILHISTA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</si>
  <si>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</si>
  <si>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</si>
  <si>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</si>
  <si>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</si>
  <si>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</si>
  <si>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</si>
  <si>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</si>
  <si>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</si>
  <si>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</si>
  <si>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</si>
  <si>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</si>
  <si>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</si>
  <si>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</si>
  <si>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I020510</t>
    </r>
  </si>
  <si>
    <r>
      <rPr>
        <sz val="7"/>
        <rFont val="Arial"/>
      </rPr>
      <t>CIMENTO COLANTE INDUSTRIALIZADO AC I</t>
    </r>
  </si>
  <si>
    <r>
      <rPr>
        <sz val="7"/>
        <rFont val="Arial"/>
      </rPr>
      <t>KG</t>
    </r>
  </si>
  <si>
    <r>
      <rPr>
        <sz val="7"/>
        <rFont val="Arial"/>
      </rPr>
      <t>I034656</t>
    </r>
  </si>
  <si>
    <r>
      <rPr>
        <sz val="7"/>
        <rFont val="Arial"/>
      </rPr>
      <t>LADRILHO HIDRAULICO RANHURADO 20X20CM COLORIDO</t>
    </r>
  </si>
  <si>
    <r>
      <rPr>
        <sz val="7"/>
        <rFont val="Arial"/>
      </rPr>
      <t>M2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</si>
  <si>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</si>
  <si>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</si>
  <si>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</si>
  <si>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</si>
  <si>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</si>
  <si>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74194/001 - ESCADA TIPO MARINHEIRO EM TUBO ACO GALVANIZADO 1 1/2" 5 DEGRAUS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</si>
  <si>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</si>
  <si>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</si>
  <si>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</si>
  <si>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</si>
  <si>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</si>
  <si>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</si>
  <si>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00007697</t>
    </r>
  </si>
  <si>
    <r>
      <rPr>
        <sz val="7"/>
        <rFont val="Calibri"/>
      </rPr>
      <t>TUBO ACO GALVANIZADO COM COSTURA, CLASSE MEDIA, DN 1.1/2", E = *3,25* MM, PESO *3,61* KG/M (NBR 5580)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</si>
  <si>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</si>
  <si>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</si>
  <si>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</si>
  <si>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</si>
  <si>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</si>
  <si>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</si>
  <si>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</si>
  <si>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</si>
  <si>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</si>
  <si>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88631</t>
    </r>
  </si>
  <si>
    <r>
      <rPr>
        <sz val="7"/>
        <rFont val="Calibri"/>
      </rPr>
      <t>ARGAMASSA TRAÇO 1:4 (EM VOLUME DE CIMENTO E AREIA MÉDIA ÚMIDA), PREPARO MANUAL. AF_08/2019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</si>
  <si>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</si>
  <si>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</si>
  <si>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88315</t>
    </r>
  </si>
  <si>
    <r>
      <rPr>
        <sz val="7"/>
        <rFont val="Calibri"/>
      </rPr>
      <t>SERRALHEIRO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</si>
  <si>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</si>
  <si>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</si>
  <si>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</si>
  <si>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</si>
  <si>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</si>
  <si>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</si>
  <si>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</si>
  <si>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</si>
  <si>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</si>
  <si>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</si>
  <si>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00037558 - PLACA DE SINALIZACAO DE SEGURANCA CONTRA INCENDIO, FOTOLUMINESCENTE, conforme projeto, (SIMBOLOS, CORES E PICTOGRAMAS CONFORME NBR 13434)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</si>
  <si>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</si>
  <si>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</si>
  <si>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</si>
  <si>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72554 - EXTINTOR DE CO2 6KG - FORNECIMENTO E INSTALACAO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</si>
  <si>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</si>
  <si>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</si>
  <si>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</si>
  <si>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</si>
  <si>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</si>
  <si>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</si>
  <si>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00004350</t>
    </r>
  </si>
  <si>
    <r>
      <rPr>
        <sz val="7"/>
        <rFont val="Calibri"/>
      </rPr>
      <t>BUCHA DE NYLON, DIAMETRO DO FURO 8 MM, COMPRIMENTO 40 MM, COM PARAFUSO DE ROSCA SOBERBA, CABECA CHATA, FENDA SIMPLES, 4,8 X 50 MM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</si>
  <si>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</si>
  <si>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</si>
  <si>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00010889</t>
    </r>
  </si>
  <si>
    <r>
      <rPr>
        <sz val="7"/>
        <rFont val="Calibri"/>
      </rPr>
      <t>EXTINTOR DE INCENDIO PORTATIL COM CARGA DE GAS CARBONICO CO2 DE 6 KG, CLASSE BC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</si>
  <si>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</si>
  <si>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</si>
  <si>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</si>
  <si>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</si>
  <si>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</si>
  <si>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</si>
  <si>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</si>
  <si>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</si>
  <si>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</si>
  <si>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88267</t>
    </r>
  </si>
  <si>
    <r>
      <rPr>
        <sz val="7"/>
        <rFont val="Calibri"/>
      </rPr>
      <t>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</si>
  <si>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</si>
  <si>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</si>
  <si>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</si>
  <si>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</si>
  <si>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</si>
  <si>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</si>
  <si>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</si>
  <si>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</si>
  <si>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</si>
  <si>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</si>
  <si>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83635 - EXTINTOR INCENDIO TP PO QUIMICO 6KG - FORNECIMENTO E INSTALACAO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</si>
  <si>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</si>
  <si>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</si>
  <si>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</si>
  <si>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</si>
  <si>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</si>
  <si>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</si>
  <si>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00010892</t>
    </r>
  </si>
  <si>
    <r>
      <rPr>
        <sz val="7"/>
        <rFont val="Calibri"/>
      </rPr>
      <t>EXTINTOR DE INCENDIO PORTATIL COM CARGA DE PO QUIMICO SECO (PQS) DE 6 KG, CLASSE BC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</si>
  <si>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</si>
  <si>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</si>
  <si>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</si>
  <si>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</si>
  <si>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</si>
  <si>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</si>
  <si>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</si>
  <si>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</si>
  <si>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</si>
  <si>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88309</t>
    </r>
  </si>
  <si>
    <r>
      <rPr>
        <sz val="7"/>
        <rFont val="Calibri"/>
      </rPr>
      <t>PEDREIRO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</si>
  <si>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</si>
  <si>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</si>
  <si>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</si>
  <si>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</si>
  <si>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</si>
  <si>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</si>
  <si>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</si>
  <si>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</si>
  <si>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</si>
  <si>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</si>
  <si>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CP-4655-S160613 - Bloco autônomo de iluminação de emergência 30 LEDS, Bivolt, Autonomia de 6hrs, Potência 2W, Fluxo luminoso 110 lm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</si>
  <si>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</si>
  <si>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</si>
  <si>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</si>
  <si>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</si>
  <si>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</si>
  <si>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</si>
  <si>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</si>
  <si>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</si>
  <si>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</si>
  <si>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</si>
  <si>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</si>
  <si>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</si>
  <si>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6"/>
        <rFont val="Arial"/>
      </rPr>
      <t>Adicional M.O. - FERRAMENTAS (0,0 %):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</si>
  <si>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</si>
  <si>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</si>
  <si>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</si>
  <si>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SERVIÇOS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</si>
  <si>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</si>
  <si>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</si>
  <si>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</si>
  <si>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</si>
  <si>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COMP-460414</t>
    </r>
  </si>
  <si>
    <r>
      <rPr>
        <sz val="7"/>
        <rFont val="Arial"/>
      </rPr>
      <t>Bloco autônomo de iluminação de emergência 30 LEDS, Bivolt, Autonomia de 6hrs, Potência 2W, Fluxo luminoso 110 lm</t>
    </r>
  </si>
  <si>
    <r>
      <rPr>
        <sz val="7"/>
        <rFont val="Arial"/>
      </rPr>
      <t>UN</t>
    </r>
  </si>
  <si>
    <r>
      <rPr>
        <b/>
        <sz val="7"/>
        <rFont val="Arial"/>
      </rPr>
      <t>TOTAL SERVIÇOS: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</si>
  <si>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</si>
  <si>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</si>
  <si>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</si>
  <si>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</si>
  <si>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CP-5631-P.16.000.067033 - Bloco autônomo p/ iluminação de emergência, c/ faróis de LED 15W temp. cor 5000K, autonomia 3 horas, gab. policarb. term. autoextinguível, prot. UV, res. a impacto, bege, mod. BLL 2400 LED IP66 - Aureonlux ou equivalente 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</si>
  <si>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</si>
  <si>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</si>
  <si>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</si>
  <si>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COMP-301767 - Instalação de Transmissor tipo radar para medição e controle de nível ref: R82 Magnetrol ou similar com Suporte tipo Z para instalação do sensor de nível, dim. 1150x300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</si>
  <si>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</si>
  <si>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</si>
  <si>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</si>
  <si>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</si>
  <si>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</si>
  <si>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</si>
  <si>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</si>
  <si>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</si>
  <si>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</si>
  <si>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</si>
  <si>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00034783</t>
    </r>
  </si>
  <si>
    <r>
      <rPr>
        <sz val="7"/>
        <rFont val="Calibri"/>
      </rPr>
      <t>ENGENHEIRO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</si>
  <si>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</si>
  <si>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</si>
  <si>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</si>
  <si>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</si>
  <si>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</si>
  <si>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</si>
  <si>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</si>
  <si>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</si>
  <si>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</si>
  <si>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I100202</t>
    </r>
  </si>
  <si>
    <r>
      <rPr>
        <sz val="7"/>
        <rFont val="Calibri"/>
      </rPr>
      <t>PERFIL METALICO "U" 200 X 50 X 3,8MM</t>
    </r>
  </si>
  <si>
    <r>
      <rPr>
        <sz val="7"/>
        <rFont val="Calibri"/>
      </rPr>
      <t>IOPES</t>
    </r>
  </si>
  <si>
    <r>
      <rPr>
        <sz val="7"/>
        <rFont val="Calibri"/>
      </rPr>
      <t>KG</t>
    </r>
  </si>
  <si>
    <r>
      <rPr>
        <sz val="7"/>
        <rFont val="Calibri"/>
      </rPr>
      <t>COMP-977420</t>
    </r>
  </si>
  <si>
    <r>
      <rPr>
        <sz val="7"/>
        <rFont val="Calibri"/>
      </rPr>
      <t xml:space="preserve">Transmissor tipo radar para medição e controle de nível ref: R82 Magnetrol ou similar  dim. 1150x300
</t>
    </r>
  </si>
  <si>
    <r>
      <rPr>
        <sz val="7"/>
        <rFont val="Calibri"/>
      </rPr>
      <t>PRÓPRIA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</si>
  <si>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</si>
  <si>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</si>
  <si>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</si>
  <si>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</si>
  <si>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</si>
  <si>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</si>
  <si>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</si>
  <si>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</si>
  <si>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S310906</t>
    </r>
  </si>
  <si>
    <r>
      <rPr>
        <sz val="7"/>
        <rFont val="Calibri"/>
      </rPr>
      <t>Nivel de pedreiro</t>
    </r>
  </si>
  <si>
    <r>
      <rPr>
        <sz val="7"/>
        <rFont val="Calibri"/>
      </rPr>
      <t>IOPES</t>
    </r>
  </si>
  <si>
    <r>
      <rPr>
        <sz val="7"/>
        <rFont val="Calibri"/>
      </rPr>
      <t>und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</si>
  <si>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</si>
  <si>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</si>
  <si>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</si>
  <si>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</si>
  <si>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CP-3768 - Cabo de instrumentação de 2 pares 1,5mm², com blindagem individual e coletiva, isolação em XLPE (m)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</si>
  <si>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</si>
  <si>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</si>
  <si>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</si>
  <si>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</si>
  <si>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</si>
  <si>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</si>
  <si>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</si>
  <si>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</si>
  <si>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</si>
  <si>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</si>
  <si>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00006111</t>
    </r>
  </si>
  <si>
    <r>
      <rPr>
        <sz val="7"/>
        <rFont val="Calibri"/>
      </rPr>
      <t>SERVENTE DE OBRAS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</si>
  <si>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</si>
  <si>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</si>
  <si>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</si>
  <si>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</si>
  <si>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</si>
  <si>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</si>
  <si>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</si>
  <si>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</si>
  <si>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</si>
  <si>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INS-341176</t>
    </r>
  </si>
  <si>
    <r>
      <rPr>
        <sz val="7"/>
        <rFont val="Calibri"/>
      </rPr>
      <t xml:space="preserve"> CABO SINAL 2PARES 4X1,50 (DRENO)FITA AL PRETO PAN ELETRIC</t>
    </r>
  </si>
  <si>
    <r>
      <rPr>
        <sz val="7"/>
        <rFont val="Calibri"/>
      </rPr>
      <t>eletromil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</si>
  <si>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</si>
  <si>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</si>
  <si>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</si>
  <si>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</si>
  <si>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</si>
  <si>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COMP-001053 - Cabo de instrumentação de 2 pares 1,5mm², com shield, isolação em XLPE (m)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</si>
  <si>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</si>
  <si>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</si>
  <si>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</si>
  <si>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</si>
  <si>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</si>
  <si>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</si>
  <si>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</si>
  <si>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</si>
  <si>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</si>
  <si>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</si>
  <si>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00006111</t>
    </r>
  </si>
  <si>
    <r>
      <rPr>
        <sz val="7"/>
        <rFont val="Calibri"/>
      </rPr>
      <t>SERVENTE DE OBRAS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</si>
  <si>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</si>
  <si>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</si>
  <si>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</si>
  <si>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</si>
  <si>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</si>
  <si>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</si>
  <si>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</si>
  <si>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</si>
  <si>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</si>
  <si>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INS-555135</t>
    </r>
  </si>
  <si>
    <r>
      <rPr>
        <sz val="7"/>
        <rFont val="Calibri"/>
      </rPr>
      <t>CABO-DE-CONTROLE 4 X 1,5MM BLIND COM MALHA COBRE</t>
    </r>
  </si>
  <si>
    <r>
      <rPr>
        <sz val="7"/>
        <rFont val="Calibri"/>
      </rPr>
      <t>eletromil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</si>
  <si>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</si>
  <si>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</si>
  <si>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</si>
  <si>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</si>
  <si>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</si>
  <si>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CP-6839-411471 - Cabo de par trançado blindado (F/UTP), categoria 6, ou superior, com condutores de cobre rígidos 24 AWG, uso indoor/outdoor ref: Furukawa ou similar (M) (M)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</si>
  <si>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</si>
  <si>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</si>
  <si>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</si>
  <si>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</si>
  <si>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</si>
  <si>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</si>
  <si>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</si>
  <si>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</si>
  <si>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</si>
  <si>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</si>
  <si>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00006111</t>
    </r>
  </si>
  <si>
    <r>
      <rPr>
        <sz val="7"/>
        <rFont val="Calibri"/>
      </rPr>
      <t>SERVENTE DE OBRAS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</si>
  <si>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</si>
  <si>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</si>
  <si>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</si>
  <si>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</si>
  <si>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</si>
  <si>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</si>
  <si>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</si>
  <si>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</si>
  <si>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</si>
  <si>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COMP-322044</t>
    </r>
  </si>
  <si>
    <r>
      <rPr>
        <sz val="7"/>
        <rFont val="Calibri"/>
      </rPr>
      <t>Cabo de par trançado blindado (F/UTP), categoria 6, ou superior, com condutores de cobre rígidos 24 AWG, uso indoor/outdoor ref: Furukawa ou similar (M)</t>
    </r>
  </si>
  <si>
    <r>
      <rPr>
        <sz val="7"/>
        <rFont val="Calibri"/>
      </rPr>
      <t>PRÓPRIA</t>
    </r>
  </si>
  <si>
    <r>
      <rPr>
        <sz val="7"/>
        <rFont val="Calibri"/>
      </rPr>
      <t>mt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</si>
  <si>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</si>
  <si>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</si>
  <si>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</si>
  <si>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</si>
  <si>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S151127 - Eletroduto de PVC rígido roscável, diâm. 1" (32mm), inclusive conexões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</si>
  <si>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</si>
  <si>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</si>
  <si>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</si>
  <si>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</si>
  <si>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</si>
  <si>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</si>
  <si>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</si>
  <si>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</si>
  <si>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</si>
  <si>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</si>
  <si>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</si>
  <si>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</si>
  <si>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</si>
  <si>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</si>
  <si>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</si>
  <si>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</si>
  <si>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</si>
  <si>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</si>
  <si>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</si>
  <si>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</si>
  <si>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I042503</t>
    </r>
  </si>
  <si>
    <r>
      <rPr>
        <sz val="7"/>
        <rFont val="Arial"/>
      </rPr>
      <t>ELETRODUTO DE PVC RIGIDO 1" - ROSCAVEL SEM LUVA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</si>
  <si>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</si>
  <si>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</si>
  <si>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</si>
  <si>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</si>
  <si>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</si>
  <si>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</si>
  <si>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S151126 - Eletroduto de PVC rígido roscável, diâm. 3/4" (25mm), inclusive conexões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</si>
  <si>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</si>
  <si>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</si>
  <si>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</si>
  <si>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</si>
  <si>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</si>
  <si>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</si>
  <si>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</si>
  <si>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</si>
  <si>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</si>
  <si>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</si>
  <si>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</si>
  <si>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</si>
  <si>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</si>
  <si>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</si>
  <si>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</si>
  <si>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</si>
  <si>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</si>
  <si>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</si>
  <si>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</si>
  <si>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</si>
  <si>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I042502</t>
    </r>
  </si>
  <si>
    <r>
      <rPr>
        <sz val="7"/>
        <rFont val="Arial"/>
      </rPr>
      <t>ELETRODUTO DE PVC RIGIDO 3/4" - ROSCAVEL SEM LUVA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</si>
  <si>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</si>
  <si>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</si>
  <si>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</si>
  <si>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</si>
  <si>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</si>
  <si>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</si>
  <si>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S151137 - Eletroduto PEAD, cor preta, diam. 1.1/2", marca ref. Kanaflex ou equivalente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</si>
  <si>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</si>
  <si>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</si>
  <si>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</si>
  <si>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</si>
  <si>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</si>
  <si>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</si>
  <si>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</si>
  <si>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</si>
  <si>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</si>
  <si>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</si>
  <si>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</si>
  <si>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</si>
  <si>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</si>
  <si>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</si>
  <si>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</si>
  <si>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</si>
  <si>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</si>
  <si>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</si>
  <si>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</si>
  <si>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</si>
  <si>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I042673</t>
    </r>
  </si>
  <si>
    <r>
      <rPr>
        <sz val="7"/>
        <rFont val="Arial"/>
      </rPr>
      <t>DUTO CORRUGADO DE PEAD COR PRETA 1 1/2"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</si>
  <si>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</si>
  <si>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</si>
  <si>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</si>
  <si>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</si>
  <si>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</si>
  <si>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</si>
  <si>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S150702 - Envelopamento de concreto simples com consumo mínimo de cimento de 250kg/m3, inclusive escavação para profundidade mínima do eletroduto de 50 cm, de 25 x 30 cm, para 2 eletrodutos (m)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</si>
  <si>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</si>
  <si>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</si>
  <si>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</si>
  <si>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</si>
  <si>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</si>
  <si>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</si>
  <si>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</si>
  <si>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</si>
  <si>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</si>
  <si>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</si>
  <si>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</si>
  <si>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</si>
  <si>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</si>
  <si>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</si>
  <si>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</si>
  <si>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</si>
  <si>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</si>
  <si>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</si>
  <si>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</si>
  <si>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</si>
  <si>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</si>
  <si>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</si>
  <si>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</si>
  <si>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</si>
  <si>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</si>
  <si>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</si>
  <si>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</si>
  <si>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</si>
  <si>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</si>
  <si>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</si>
  <si>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</si>
  <si>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</si>
  <si>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</si>
  <si>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</si>
  <si>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</si>
  <si>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I020517</t>
    </r>
  </si>
  <si>
    <r>
      <rPr>
        <sz val="7"/>
        <rFont val="Arial"/>
      </rPr>
      <t>BRITA 1</t>
    </r>
  </si>
  <si>
    <r>
      <rPr>
        <sz val="7"/>
        <rFont val="Arial"/>
      </rPr>
      <t>M3</t>
    </r>
  </si>
  <si>
    <r>
      <rPr>
        <sz val="7"/>
        <rFont val="Arial"/>
      </rPr>
      <t>I020518</t>
    </r>
  </si>
  <si>
    <r>
      <rPr>
        <sz val="7"/>
        <rFont val="Arial"/>
      </rPr>
      <t>BRITA 2</t>
    </r>
  </si>
  <si>
    <r>
      <rPr>
        <sz val="7"/>
        <rFont val="Arial"/>
      </rPr>
      <t>M3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</si>
  <si>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</si>
  <si>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</si>
  <si>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</si>
  <si>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</si>
  <si>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</si>
  <si>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</si>
  <si>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</si>
  <si>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</si>
  <si>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S150614 - Caixa de passagem de alvenaria de blocos de concreto 9x19x39cm, dimensões de 30x30x50cm, com revestimento interno em chapisco e reboco, tampa de concreto esp.5cm e lastro de brita 5 cm (und)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</si>
  <si>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</si>
  <si>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</si>
  <si>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</si>
  <si>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</si>
  <si>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</si>
  <si>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</si>
  <si>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</si>
  <si>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</si>
  <si>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</si>
  <si>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</si>
  <si>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</si>
  <si>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</si>
  <si>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</si>
  <si>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</si>
  <si>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</si>
  <si>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</si>
  <si>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</si>
  <si>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</si>
  <si>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</si>
  <si>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</si>
  <si>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I010121</t>
    </r>
  </si>
  <si>
    <r>
      <rPr>
        <sz val="7"/>
        <rFont val="Arial"/>
      </rPr>
      <t>ARMADOR</t>
    </r>
  </si>
  <si>
    <r>
      <rPr>
        <sz val="7"/>
        <rFont val="Arial"/>
      </rPr>
      <t>H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</si>
  <si>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</si>
  <si>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</si>
  <si>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</si>
  <si>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</si>
  <si>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</si>
  <si>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</si>
  <si>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</si>
  <si>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</si>
  <si>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</si>
  <si>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</si>
  <si>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</si>
  <si>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</si>
  <si>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</si>
  <si>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</si>
  <si>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</si>
  <si>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</si>
  <si>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</si>
  <si>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</si>
  <si>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I021517</t>
    </r>
  </si>
  <si>
    <r>
      <rPr>
        <sz val="7"/>
        <rFont val="Arial"/>
      </rPr>
      <t>ACO CA-50 DE 8.0MM</t>
    </r>
  </si>
  <si>
    <r>
      <rPr>
        <sz val="7"/>
        <rFont val="Arial"/>
      </rPr>
      <t>KG</t>
    </r>
  </si>
  <si>
    <r>
      <rPr>
        <sz val="7"/>
        <rFont val="Arial"/>
      </rPr>
      <t>I027010</t>
    </r>
  </si>
  <si>
    <r>
      <rPr>
        <sz val="7"/>
        <rFont val="Arial"/>
      </rPr>
      <t>ARAME RECOZIDO N.18 BWG</t>
    </r>
  </si>
  <si>
    <r>
      <rPr>
        <sz val="7"/>
        <rFont val="Arial"/>
      </rPr>
      <t>KG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</si>
  <si>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</si>
  <si>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</si>
  <si>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</si>
  <si>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I022502</t>
    </r>
  </si>
  <si>
    <r>
      <rPr>
        <sz val="7"/>
        <rFont val="Arial"/>
      </rPr>
      <t>BLOCO DE CONCRETO 9 X 19 X 39CM - VEDACAO</t>
    </r>
  </si>
  <si>
    <r>
      <rPr>
        <sz val="7"/>
        <rFont val="Arial"/>
      </rPr>
      <t>UN</t>
    </r>
  </si>
  <si>
    <r>
      <rPr>
        <sz val="7"/>
        <rFont val="Arial"/>
      </rPr>
      <t>I020517</t>
    </r>
  </si>
  <si>
    <r>
      <rPr>
        <sz val="7"/>
        <rFont val="Arial"/>
      </rPr>
      <t>BRITA 1</t>
    </r>
  </si>
  <si>
    <r>
      <rPr>
        <sz val="7"/>
        <rFont val="Arial"/>
      </rPr>
      <t>M3</t>
    </r>
  </si>
  <si>
    <r>
      <rPr>
        <sz val="7"/>
        <rFont val="Arial"/>
      </rPr>
      <t>I020518</t>
    </r>
  </si>
  <si>
    <r>
      <rPr>
        <sz val="7"/>
        <rFont val="Arial"/>
      </rPr>
      <t>BRITA 2</t>
    </r>
  </si>
  <si>
    <r>
      <rPr>
        <sz val="7"/>
        <rFont val="Arial"/>
      </rPr>
      <t>M3</t>
    </r>
  </si>
  <si>
    <r>
      <rPr>
        <sz val="7"/>
        <rFont val="Arial"/>
      </rPr>
      <t>I020519</t>
    </r>
  </si>
  <si>
    <r>
      <rPr>
        <sz val="7"/>
        <rFont val="Arial"/>
      </rPr>
      <t>BRITA 3</t>
    </r>
  </si>
  <si>
    <r>
      <rPr>
        <sz val="7"/>
        <rFont val="Arial"/>
      </rPr>
      <t>M3</t>
    </r>
  </si>
  <si>
    <r>
      <rPr>
        <sz val="7"/>
        <rFont val="Arial"/>
      </rPr>
      <t>I020505</t>
    </r>
  </si>
  <si>
    <r>
      <rPr>
        <sz val="7"/>
        <rFont val="Arial"/>
      </rPr>
      <t>CAL HIDRATADO P/ ARGAMASSA CH III</t>
    </r>
  </si>
  <si>
    <r>
      <rPr>
        <sz val="7"/>
        <rFont val="Arial"/>
      </rPr>
      <t>KG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</si>
  <si>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</si>
  <si>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</si>
  <si>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</si>
  <si>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I028008</t>
    </r>
  </si>
  <si>
    <r>
      <rPr>
        <sz val="7"/>
        <rFont val="Arial"/>
      </rPr>
      <t>DESMOLDANTE PARA FORMAS</t>
    </r>
  </si>
  <si>
    <r>
      <rPr>
        <sz val="7"/>
        <rFont val="Arial"/>
      </rPr>
      <t>L</t>
    </r>
  </si>
  <si>
    <r>
      <rPr>
        <sz val="7"/>
        <rFont val="Arial"/>
      </rPr>
      <t>I026569</t>
    </r>
  </si>
  <si>
    <r>
      <rPr>
        <sz val="7"/>
        <rFont val="Arial"/>
      </rPr>
      <t>PREGO 18X27</t>
    </r>
  </si>
  <si>
    <r>
      <rPr>
        <sz val="7"/>
        <rFont val="Arial"/>
      </rPr>
      <t>KG</t>
    </r>
  </si>
  <si>
    <r>
      <rPr>
        <sz val="7"/>
        <rFont val="Arial"/>
      </rPr>
      <t>I020985</t>
    </r>
  </si>
  <si>
    <r>
      <rPr>
        <sz val="7"/>
        <rFont val="Arial"/>
      </rPr>
      <t>SARRAFO DE MADEIRA PINUS 10 X 2.5CM</t>
    </r>
  </si>
  <si>
    <r>
      <rPr>
        <sz val="7"/>
        <rFont val="Arial"/>
      </rPr>
      <t>M</t>
    </r>
  </si>
  <si>
    <r>
      <rPr>
        <sz val="7"/>
        <rFont val="Arial"/>
      </rPr>
      <t>I020988</t>
    </r>
  </si>
  <si>
    <r>
      <rPr>
        <sz val="7"/>
        <rFont val="Arial"/>
      </rPr>
      <t>TABUA DE MADEIRA PINUS 30 X 2.5 CM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</si>
  <si>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</si>
  <si>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</si>
  <si>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</si>
  <si>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</si>
  <si>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</si>
  <si>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</si>
  <si>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91943 - CAIXA RETANGULAR 4" X 4" MÉDIA (1,30 M DO PISO), PVC, INSTALADA EM PAREDE - FORNECIMENTO E INSTALAÇÃO. AF_12/2015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</si>
  <si>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</si>
  <si>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</si>
  <si>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</si>
  <si>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</si>
  <si>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</si>
  <si>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</si>
  <si>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00001873</t>
    </r>
  </si>
  <si>
    <r>
      <rPr>
        <sz val="7"/>
        <rFont val="Calibri"/>
      </rPr>
      <t>CAIXA DE PASSAGEM, EM PVC, DE 4" X 4", PARA ELETRODUTO FLEXIVEL CORRUGADO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</si>
  <si>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</si>
  <si>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</si>
  <si>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</si>
  <si>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</si>
  <si>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</si>
  <si>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</si>
  <si>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</si>
  <si>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</si>
  <si>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</si>
  <si>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88629</t>
    </r>
  </si>
  <si>
    <r>
      <rPr>
        <sz val="7"/>
        <rFont val="Calibri"/>
      </rPr>
      <t>ARGAMASSA TRAÇO 1:3 (EM VOLUME DE CIMENTO E AREIA MÉDIA ÚMIDA), PREPARO MANUAL. AF_08/2019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</si>
  <si>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</si>
  <si>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</si>
  <si>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</si>
  <si>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</si>
  <si>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</si>
  <si>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</si>
  <si>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</si>
  <si>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</si>
  <si>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</si>
  <si>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</si>
  <si>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</si>
  <si>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</si>
  <si>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</si>
  <si>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</si>
  <si>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91940 - CAIXA RETANGULAR 4" X 2" MÉDIA (1,30 M DO PISO), PVC, INSTALADA EM PAREDE - FORNECIMENTO E INSTALAÇÃO. AF_12/2015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</si>
  <si>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</si>
  <si>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</si>
  <si>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</si>
  <si>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</si>
  <si>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</si>
  <si>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</si>
  <si>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00001872</t>
    </r>
  </si>
  <si>
    <r>
      <rPr>
        <sz val="7"/>
        <rFont val="Calibri"/>
      </rPr>
      <t>CAIXA DE PASSAGEM, EM PVC, DE 4" X 2", PARA ELETRODUTO FLEXIVEL CORRUGADO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</si>
  <si>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</si>
  <si>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</si>
  <si>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</si>
  <si>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</si>
  <si>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</si>
  <si>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</si>
  <si>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</si>
  <si>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</si>
  <si>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</si>
  <si>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88629</t>
    </r>
  </si>
  <si>
    <r>
      <rPr>
        <sz val="7"/>
        <rFont val="Calibri"/>
      </rPr>
      <t>ARGAMASSA TRAÇO 1:3 (EM VOLUME DE CIMENTO E AREIA MÉDIA ÚMIDA), PREPARO MANUAL. AF_08/2019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</si>
  <si>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</si>
  <si>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</si>
  <si>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</si>
  <si>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</si>
  <si>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</si>
  <si>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</si>
  <si>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</si>
  <si>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</si>
  <si>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</si>
  <si>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</si>
  <si>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</si>
  <si>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</si>
  <si>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</si>
  <si>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</si>
  <si>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CP-9113-INS-574054 - Fornecimento de Sistema de distribuição de energia elétrica em média e baixa tensão da Subestação pré-fabricada em estrutura metálica modular e transportável (Eletrocentro)(Frete incluso) (Entregue operando e programado) GAIVOTAS (unid)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</si>
  <si>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</si>
  <si>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</si>
  <si>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</si>
  <si>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COMP-573673 - Instalação de Sistema de distribuição de energia elétrica em média e baixa tensão da Subestação pré-fabricada em estrutura metálica modular e transportável (Eletrocentro)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</si>
  <si>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</si>
  <si>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</si>
  <si>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</si>
  <si>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</si>
  <si>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</si>
  <si>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</si>
  <si>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</si>
  <si>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</si>
  <si>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</si>
  <si>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</si>
  <si>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00000242</t>
    </r>
  </si>
  <si>
    <r>
      <rPr>
        <sz val="7"/>
        <rFont val="Calibri"/>
      </rPr>
      <t>AJUDANTE ESPECIALIZADO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</si>
  <si>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</si>
  <si>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</si>
  <si>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00002439</t>
    </r>
  </si>
  <si>
    <r>
      <rPr>
        <sz val="7"/>
        <rFont val="Calibri"/>
      </rPr>
      <t>ELETRICISTA DE MANUTENCAO INDUSTRIAL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</si>
  <si>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</si>
  <si>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</si>
  <si>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00034782</t>
    </r>
  </si>
  <si>
    <r>
      <rPr>
        <sz val="7"/>
        <rFont val="Calibri"/>
      </rPr>
      <t>ENGENHEIRO CIVIL SENIOR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</si>
  <si>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</si>
  <si>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</si>
  <si>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00034783</t>
    </r>
  </si>
  <si>
    <r>
      <rPr>
        <sz val="7"/>
        <rFont val="Calibri"/>
      </rPr>
      <t>ENGENHEIRO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</si>
  <si>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</si>
  <si>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</si>
  <si>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00002437</t>
    </r>
  </si>
  <si>
    <r>
      <rPr>
        <sz val="7"/>
        <rFont val="Calibri"/>
      </rPr>
      <t>MONTADOR DE MAQUINAS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</si>
  <si>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</si>
  <si>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</si>
  <si>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</si>
  <si>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</si>
  <si>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</si>
  <si>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</si>
  <si>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</si>
  <si>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</si>
  <si>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</si>
  <si>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5928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</si>
  <si>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</si>
  <si>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</si>
  <si>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</si>
  <si>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</si>
  <si>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</si>
  <si>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</si>
  <si>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</si>
  <si>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CP-7622-91929 - Cabo de cobre flexível isolado (XLPE/EPR 0,6/1KV), bitola 4,0 mm², cor conforme projeto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</si>
  <si>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</si>
  <si>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</si>
  <si>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</si>
  <si>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</si>
  <si>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</si>
  <si>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</si>
  <si>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INS-347081</t>
    </r>
  </si>
  <si>
    <r>
      <rPr>
        <sz val="7"/>
        <rFont val="Calibri"/>
      </rPr>
      <t>Cabo hepr 1kv 4mm preto nambei (rolo de 100mts)</t>
    </r>
  </si>
  <si>
    <r>
      <rPr>
        <sz val="7"/>
        <rFont val="Calibri"/>
      </rPr>
      <t>PRÓPRIA</t>
    </r>
  </si>
  <si>
    <r>
      <rPr>
        <sz val="7"/>
        <rFont val="Calibri"/>
      </rPr>
      <t>m</t>
    </r>
  </si>
  <si>
    <r>
      <rPr>
        <sz val="7"/>
        <rFont val="Calibri"/>
      </rPr>
      <t>00021127</t>
    </r>
  </si>
  <si>
    <r>
      <rPr>
        <sz val="7"/>
        <rFont val="Calibri"/>
      </rPr>
      <t>FITA ISOLANTE ADESIVA ANTICHAMA, USO ATE 750 V, EM ROLO DE 19 MM X 5 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</si>
  <si>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</si>
  <si>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</si>
  <si>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</si>
  <si>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</si>
  <si>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</si>
  <si>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</si>
  <si>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</si>
  <si>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</si>
  <si>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</si>
  <si>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</si>
  <si>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</si>
  <si>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</si>
  <si>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</si>
  <si>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</si>
  <si>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</si>
  <si>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</si>
  <si>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</si>
  <si>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</si>
  <si>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</si>
  <si>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</si>
  <si>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</si>
  <si>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CP-2809-92982 - Cabo de cobre flexível isolado (XLPE/EPR 0,6/1KV), bitola 16,0 mm², cor conforme projeto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</si>
  <si>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</si>
  <si>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</si>
  <si>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</si>
  <si>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</si>
  <si>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</si>
  <si>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</si>
  <si>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INS-687923</t>
    </r>
  </si>
  <si>
    <r>
      <rPr>
        <sz val="7"/>
        <rFont val="Calibri"/>
      </rPr>
      <t>Condutor flexível de cobre nu 16 mm2, têmpera mole, encordoamento Classe 4 ou classe 5. 2. Isolação de HEPR 90°C</t>
    </r>
  </si>
  <si>
    <r>
      <rPr>
        <sz val="7"/>
        <rFont val="Calibri"/>
      </rPr>
      <t>PRÓPRIA</t>
    </r>
  </si>
  <si>
    <r>
      <rPr>
        <sz val="7"/>
        <rFont val="Calibri"/>
      </rPr>
      <t>m</t>
    </r>
  </si>
  <si>
    <r>
      <rPr>
        <sz val="7"/>
        <rFont val="Calibri"/>
      </rPr>
      <t>00021127</t>
    </r>
  </si>
  <si>
    <r>
      <rPr>
        <sz val="7"/>
        <rFont val="Calibri"/>
      </rPr>
      <t>FITA ISOLANTE ADESIVA ANTICHAMA, USO ATE 750 V, EM ROLO DE 19 MM X 5 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</si>
  <si>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</si>
  <si>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</si>
  <si>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</si>
  <si>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</si>
  <si>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</si>
  <si>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</si>
  <si>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</si>
  <si>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</si>
  <si>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</si>
  <si>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</si>
  <si>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</si>
  <si>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</si>
  <si>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</si>
  <si>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</si>
  <si>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</si>
  <si>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</si>
  <si>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</si>
  <si>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</si>
  <si>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</si>
  <si>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</si>
  <si>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</si>
  <si>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CP-4532-COMP-008098 - Fornecimento e instalação de Cabo de cobre flexível múltiplo, blindado, EPR 1KV, com 3 cabos de 150mm² para ligação do motor  (M)</t>
    </r>
  </si>
  <si>
    <r>
      <rPr>
        <b/>
        <sz val="6"/>
        <rFont val="Calibri"/>
      </rPr>
      <t>GERAL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</si>
  <si>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</si>
  <si>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</si>
  <si>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</si>
  <si>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</si>
  <si>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</si>
  <si>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INS-447241</t>
    </r>
  </si>
  <si>
    <r>
      <rPr>
        <sz val="7"/>
        <rFont val="Calibri"/>
      </rPr>
      <t xml:space="preserve"> CABO INVERSOR DE FREQUENCIA 1KV 3X 150MM+ 95MM EPR FLE</t>
    </r>
  </si>
  <si>
    <r>
      <rPr>
        <sz val="7"/>
        <rFont val="Calibri"/>
      </rPr>
      <t>PRÓPRIA</t>
    </r>
  </si>
  <si>
    <r>
      <rPr>
        <sz val="7"/>
        <rFont val="Calibri"/>
      </rPr>
      <t>m</t>
    </r>
  </si>
  <si>
    <r>
      <rPr>
        <b/>
        <sz val="6"/>
        <rFont val="Calibri"/>
      </rPr>
      <t>TOTAL GERAL: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</si>
  <si>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</si>
  <si>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</si>
  <si>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</si>
  <si>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</si>
  <si>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</si>
  <si>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</si>
  <si>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00021127</t>
    </r>
  </si>
  <si>
    <r>
      <rPr>
        <sz val="7"/>
        <rFont val="Calibri"/>
      </rPr>
      <t>FITA ISOLANTE ADESIVA ANTICHAMA, USO ATE 750 V, EM ROLO DE 19 MM X 5 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</si>
  <si>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</si>
  <si>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</si>
  <si>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</si>
  <si>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</si>
  <si>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</si>
  <si>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</si>
  <si>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</si>
  <si>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</si>
  <si>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</si>
  <si>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</si>
  <si>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</si>
  <si>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</si>
  <si>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</si>
  <si>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</si>
  <si>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</si>
  <si>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</si>
  <si>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</si>
  <si>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</si>
  <si>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</si>
  <si>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</si>
  <si>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</si>
  <si>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COMP-00001575 - TERMINAL A COMPRESSAO EM COBRE ESTANHADO PARA CABO 16 MM2, 1 FURO E 1 COMPRESSAO, PARA PARAFUSO DE FIXACAO M6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</si>
  <si>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</si>
  <si>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</si>
  <si>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</si>
  <si>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</si>
  <si>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</si>
  <si>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</si>
  <si>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</si>
  <si>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</si>
  <si>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</si>
  <si>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</si>
  <si>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</si>
  <si>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</si>
  <si>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</si>
  <si>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</si>
  <si>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</si>
  <si>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</si>
  <si>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</si>
  <si>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00001575</t>
    </r>
  </si>
  <si>
    <r>
      <rPr>
        <sz val="7"/>
        <rFont val="Calibri"/>
      </rPr>
      <t>TERMINAL A COMPRESSAO EM COBRE ESTANHADO PARA CABO 16 MM2, 1 FURO E 1 COMPRESSAO, PARA PARAFUSO DE FIXACAO M6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</si>
  <si>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</si>
  <si>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</si>
  <si>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</si>
  <si>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</si>
  <si>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</si>
  <si>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</si>
  <si>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COMP-00001546 - TERMINAL METALICO A PRESSAO PARA 1 CABO DE 95 A 120 MM2, COM 2 FUROS PARA FIXACAO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</si>
  <si>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</si>
  <si>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</si>
  <si>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</si>
  <si>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</si>
  <si>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</si>
  <si>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</si>
  <si>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</si>
  <si>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</si>
  <si>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</si>
  <si>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</si>
  <si>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</si>
  <si>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</si>
  <si>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</si>
  <si>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</si>
  <si>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</si>
  <si>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</si>
  <si>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</si>
  <si>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00001546</t>
    </r>
  </si>
  <si>
    <r>
      <rPr>
        <sz val="7"/>
        <rFont val="Calibri"/>
      </rPr>
      <t>TERMINAL METALICO A PRESSAO PARA 1 CABO DE 95 A 120 MM2, COM 2 FUROS PARA FIXACAO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</si>
  <si>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</si>
  <si>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</si>
  <si>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</si>
  <si>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</si>
  <si>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</si>
  <si>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</si>
  <si>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COMP-00001547 - TERMINAL METALICO A PRESSAO PARA 1 CABO DE 150 A 185 MM2, COM 2 FUROS PARA FIXACAO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</si>
  <si>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</si>
  <si>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</si>
  <si>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</si>
  <si>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</si>
  <si>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</si>
  <si>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</si>
  <si>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</si>
  <si>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</si>
  <si>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</si>
  <si>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</si>
  <si>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</si>
  <si>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</si>
  <si>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</si>
  <si>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</si>
  <si>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</si>
  <si>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</si>
  <si>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</si>
  <si>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00001547</t>
    </r>
  </si>
  <si>
    <r>
      <rPr>
        <sz val="7"/>
        <rFont val="Calibri"/>
      </rPr>
      <t>TERMINAL METALICO A PRESSAO PARA 1 CABO DE 150 A 185 MM2, COM 2 FUROS PARA FIXACAO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</si>
  <si>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</si>
  <si>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</si>
  <si>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</si>
  <si>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</si>
  <si>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</si>
  <si>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</si>
  <si>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S151434 - Cabo de cobre termoplástico, com isolamento para 15KV, seção de 35,0mm2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</si>
  <si>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</si>
  <si>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</si>
  <si>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</si>
  <si>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</si>
  <si>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</si>
  <si>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</si>
  <si>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</si>
  <si>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</si>
  <si>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</si>
  <si>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</si>
  <si>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</si>
  <si>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</si>
  <si>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</si>
  <si>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</si>
  <si>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</si>
  <si>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</si>
  <si>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</si>
  <si>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</si>
  <si>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</si>
  <si>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</si>
  <si>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I043204</t>
    </r>
  </si>
  <si>
    <r>
      <rPr>
        <sz val="7"/>
        <rFont val="Arial"/>
      </rPr>
      <t>CABO DE COBRE UNIPOLAR 35 MM2 COM ISOLAMENTO 15KV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</si>
  <si>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</si>
  <si>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</si>
  <si>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</si>
  <si>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</si>
  <si>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</si>
  <si>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</si>
  <si>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11424 - Cabo de cobre com isolamento para 1000V (1KV), seção 25,0 mm2 (M)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</si>
  <si>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</si>
  <si>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</si>
  <si>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</si>
  <si>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S151142 - Eletroduto PEAD, cor preta, diam. 6", marca ref. Kanaflex ou equivalente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</si>
  <si>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</si>
  <si>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</si>
  <si>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</si>
  <si>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</si>
  <si>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</si>
  <si>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</si>
  <si>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</si>
  <si>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</si>
  <si>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</si>
  <si>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</si>
  <si>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</si>
  <si>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</si>
  <si>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</si>
  <si>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</si>
  <si>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</si>
  <si>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</si>
  <si>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</si>
  <si>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</si>
  <si>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</si>
  <si>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</si>
  <si>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I042636</t>
    </r>
  </si>
  <si>
    <r>
      <rPr>
        <sz val="7"/>
        <rFont val="Arial"/>
      </rPr>
      <t>DUTO CORRUGADO DE PEAD COR PRETA 6"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</si>
  <si>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</si>
  <si>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</si>
  <si>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</si>
  <si>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</si>
  <si>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</si>
  <si>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</si>
  <si>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</si>
  <si>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S151132 - Eletroduto flexível corrugado 3/4" , marca de referência TIGRE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</si>
  <si>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</si>
  <si>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</si>
  <si>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</si>
  <si>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</si>
  <si>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</si>
  <si>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</si>
  <si>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</si>
  <si>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</si>
  <si>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</si>
  <si>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</si>
  <si>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</si>
  <si>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</si>
  <si>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</si>
  <si>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</si>
  <si>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</si>
  <si>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</si>
  <si>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</si>
  <si>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</si>
  <si>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</si>
  <si>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</si>
  <si>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I042565</t>
    </r>
  </si>
  <si>
    <r>
      <rPr>
        <sz val="7"/>
        <rFont val="Arial"/>
      </rPr>
      <t>ELETRODUTO FLEXIVEL CORRUGADO 3/4" PVC TIGREFLEX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</si>
  <si>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</si>
  <si>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</si>
  <si>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</si>
  <si>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</si>
  <si>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</si>
  <si>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</si>
  <si>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S151129 - Eletroduto de PVC rígido roscável, diâm. 1 1/2" (50mm), inclusive conexões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</si>
  <si>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</si>
  <si>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</si>
  <si>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</si>
  <si>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</si>
  <si>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</si>
  <si>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</si>
  <si>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</si>
  <si>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</si>
  <si>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</si>
  <si>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</si>
  <si>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</si>
  <si>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</si>
  <si>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</si>
  <si>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</si>
  <si>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</si>
  <si>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</si>
  <si>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</si>
  <si>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</si>
  <si>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</si>
  <si>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</si>
  <si>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I042505</t>
    </r>
  </si>
  <si>
    <r>
      <rPr>
        <sz val="7"/>
        <rFont val="Arial"/>
      </rPr>
      <t>ELETRODUTO DE PVC RIGIDO 1 1/2" - ROSCAVEL SEM LUVA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</si>
  <si>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</si>
  <si>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</si>
  <si>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</si>
  <si>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</si>
  <si>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</si>
  <si>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</si>
  <si>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S150836 - Eletrocalha perfurada em chapa de aço galvanizado nº16, 200x100mm, sem tampa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</si>
  <si>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</si>
  <si>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</si>
  <si>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</si>
  <si>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</si>
  <si>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</si>
  <si>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</si>
  <si>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</si>
  <si>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</si>
  <si>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</si>
  <si>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</si>
  <si>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</si>
  <si>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</si>
  <si>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</si>
  <si>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</si>
  <si>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</si>
  <si>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</si>
  <si>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</si>
  <si>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</si>
  <si>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</si>
  <si>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</si>
  <si>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I048986</t>
    </r>
  </si>
  <si>
    <r>
      <rPr>
        <sz val="7"/>
        <rFont val="Arial"/>
      </rPr>
      <t>ELETROCALHA STANDARD PERFURADA S/ TAMPA 200X100MM - CH16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</si>
  <si>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</si>
  <si>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</si>
  <si>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</si>
  <si>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</si>
  <si>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</si>
  <si>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</si>
  <si>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</si>
  <si>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S150861 - Tampa de encaixe para eletrocalha em chapa de aço galvanizada 18, dim. 200mm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</si>
  <si>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</si>
  <si>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</si>
  <si>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</si>
  <si>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</si>
  <si>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</si>
  <si>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</si>
  <si>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</si>
  <si>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</si>
  <si>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</si>
  <si>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</si>
  <si>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</si>
  <si>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</si>
  <si>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</si>
  <si>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</si>
  <si>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</si>
  <si>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</si>
  <si>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</si>
  <si>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</si>
  <si>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</si>
  <si>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</si>
  <si>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I048634</t>
    </r>
  </si>
  <si>
    <r>
      <rPr>
        <sz val="7"/>
        <rFont val="Arial"/>
      </rPr>
      <t>TAMPA DE ENCAIXE P/ ELETROCALHA CH18, 200MM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</si>
  <si>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</si>
  <si>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</si>
  <si>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</si>
  <si>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</si>
  <si>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</si>
  <si>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</si>
  <si>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S150704 - Envelopamento de concreto simples com consumo mínimo de cimento de 250kg/m3, inclusive escavação para profundidade mínima do eletroduto de 50cm, de 45 x 45 cm, para 6 eletrodutos (m)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</si>
  <si>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</si>
  <si>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</si>
  <si>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</si>
  <si>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</si>
  <si>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</si>
  <si>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</si>
  <si>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</si>
  <si>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</si>
  <si>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</si>
  <si>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</si>
  <si>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</si>
  <si>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</si>
  <si>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</si>
  <si>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</si>
  <si>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</si>
  <si>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</si>
  <si>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</si>
  <si>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</si>
  <si>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</si>
  <si>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</si>
  <si>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</si>
  <si>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</si>
  <si>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</si>
  <si>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</si>
  <si>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</si>
  <si>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</si>
  <si>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</si>
  <si>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</si>
  <si>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</si>
  <si>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</si>
  <si>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</si>
  <si>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</si>
  <si>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</si>
  <si>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</si>
  <si>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</si>
  <si>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I020517</t>
    </r>
  </si>
  <si>
    <r>
      <rPr>
        <sz val="7"/>
        <rFont val="Arial"/>
      </rPr>
      <t>BRITA 1</t>
    </r>
  </si>
  <si>
    <r>
      <rPr>
        <sz val="7"/>
        <rFont val="Arial"/>
      </rPr>
      <t>M3</t>
    </r>
  </si>
  <si>
    <r>
      <rPr>
        <sz val="7"/>
        <rFont val="Arial"/>
      </rPr>
      <t>I020518</t>
    </r>
  </si>
  <si>
    <r>
      <rPr>
        <sz val="7"/>
        <rFont val="Arial"/>
      </rPr>
      <t>BRITA 2</t>
    </r>
  </si>
  <si>
    <r>
      <rPr>
        <sz val="7"/>
        <rFont val="Arial"/>
      </rPr>
      <t>M3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</si>
  <si>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</si>
  <si>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</si>
  <si>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</si>
  <si>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</si>
  <si>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</si>
  <si>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</si>
  <si>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</si>
  <si>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</si>
  <si>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CP-1255-100623 - Poste telecônico reto, em aço galvanizado, com flange / flangeado na base, com chumbadores e demais peças para fixação, pintura branca eletrostática a quente em poliéster, 9000 mm. ref: Induspar ou similar (UN)</t>
    </r>
  </si>
  <si>
    <r>
      <rPr>
        <b/>
        <sz val="6"/>
        <rFont val="Calibri"/>
      </rPr>
      <t>GERAL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</si>
  <si>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</si>
  <si>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</si>
  <si>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</si>
  <si>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</si>
  <si>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</si>
  <si>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COMP-154753</t>
    </r>
  </si>
  <si>
    <r>
      <rPr>
        <sz val="7"/>
        <rFont val="Calibri"/>
      </rPr>
      <t>POSTE ACO RETO BRACO SIMPLES FLANGEADO 9,0m (REF: SBC DATA 09/2020 VITORIA)</t>
    </r>
  </si>
  <si>
    <r>
      <rPr>
        <sz val="7"/>
        <rFont val="Calibri"/>
      </rPr>
      <t>PRÓPRIA</t>
    </r>
  </si>
  <si>
    <r>
      <rPr>
        <sz val="7"/>
        <rFont val="Calibri"/>
      </rPr>
      <t>UN</t>
    </r>
  </si>
  <si>
    <r>
      <rPr>
        <b/>
        <sz val="6"/>
        <rFont val="Calibri"/>
      </rPr>
      <t>TOTAL GERAL: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</si>
  <si>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</si>
  <si>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</si>
  <si>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</si>
  <si>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</si>
  <si>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</si>
  <si>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</si>
  <si>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00013279</t>
    </r>
  </si>
  <si>
    <r>
      <rPr>
        <sz val="7"/>
        <rFont val="Calibri"/>
      </rPr>
      <t xml:space="preserve">CHUMBADOR DE ACO TIPO PARABOLT, * 5/8" X 200* MM,  COM 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</si>
  <si>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</si>
  <si>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</si>
  <si>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sz val="7"/>
        <rFont val="Calibri"/>
      </rPr>
      <t>00013279</t>
    </r>
  </si>
  <si>
    <r>
      <rPr>
        <sz val="7"/>
        <rFont val="Calibri"/>
      </rPr>
      <t>PORCA E ARRUELA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</si>
  <si>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</si>
  <si>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</si>
  <si>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</si>
  <si>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</si>
  <si>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</si>
  <si>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</si>
  <si>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</si>
  <si>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</si>
  <si>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</si>
  <si>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</si>
  <si>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</si>
  <si>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</si>
  <si>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</si>
  <si>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</si>
  <si>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</si>
  <si>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5928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</si>
  <si>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</si>
  <si>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</si>
  <si>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</si>
  <si>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</si>
  <si>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</si>
  <si>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</si>
  <si>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</si>
  <si>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CP-2335-C4810 - Refletor em LED IP 66, 150W, 20.000 lúmens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</si>
  <si>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</si>
  <si>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</si>
  <si>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</si>
  <si>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</si>
  <si>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</si>
  <si>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</si>
  <si>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</si>
  <si>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</si>
  <si>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</si>
  <si>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</si>
  <si>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</si>
  <si>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</si>
  <si>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</si>
  <si>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</si>
  <si>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</si>
  <si>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</si>
  <si>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</si>
  <si>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</si>
  <si>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</si>
  <si>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</si>
  <si>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</si>
  <si>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INS-121747</t>
    </r>
  </si>
  <si>
    <r>
      <rPr>
        <sz val="7"/>
        <rFont val="Calibri"/>
      </rPr>
      <t xml:space="preserve">Refletor em LED IP 66, 150W, 20.000 lúmens </t>
    </r>
  </si>
  <si>
    <r>
      <rPr>
        <sz val="7"/>
        <rFont val="Calibri"/>
      </rPr>
      <t>PRÓPRIA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</si>
  <si>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</si>
  <si>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</si>
  <si>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</si>
  <si>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</si>
  <si>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</si>
  <si>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CP-2871-ED-49144 - Cruzeta para fixação de 3 projetores, 1400mm, com fixadores, parafusos e demais conexões para poste telecônico  (U)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</si>
  <si>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</si>
  <si>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</si>
  <si>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</si>
  <si>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</si>
  <si>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</si>
  <si>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</si>
  <si>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</si>
  <si>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</si>
  <si>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</si>
  <si>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</si>
  <si>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</si>
  <si>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</si>
  <si>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</si>
  <si>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</si>
  <si>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</si>
  <si>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</si>
  <si>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</si>
  <si>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</si>
  <si>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</si>
  <si>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</si>
  <si>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</si>
  <si>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00001652</t>
    </r>
  </si>
  <si>
    <r>
      <rPr>
        <sz val="7"/>
        <rFont val="Calibri"/>
      </rPr>
      <t>CRUZETA DE FERRO GALVANIZADO, COM ROSCA BSP, DE 3"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</si>
  <si>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</si>
  <si>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</si>
  <si>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</si>
  <si>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</si>
  <si>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</si>
  <si>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</si>
  <si>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CP-1660-C4371 - Arandela blindada, uso externo, 45°, IP 65, soquete E27 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</si>
  <si>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</si>
  <si>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</si>
  <si>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</si>
  <si>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</si>
  <si>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</si>
  <si>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</si>
  <si>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</si>
  <si>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</si>
  <si>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</si>
  <si>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</si>
  <si>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</si>
  <si>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</si>
  <si>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</si>
  <si>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</si>
  <si>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</si>
  <si>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</si>
  <si>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</si>
  <si>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</si>
  <si>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</si>
  <si>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</si>
  <si>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</si>
  <si>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00038775</t>
    </r>
  </si>
  <si>
    <r>
      <rPr>
        <sz val="7"/>
        <rFont val="Calibri"/>
      </rPr>
      <t>LUMINARIA TIPO TARTARUGA PARA AREA EXTERNA EM ALUMINIO, COM GRADE, PARA 1 LAMPADA, BASE E27, POTENCIA MAXIMA 40/60 W (NAO INCLUI LAMPADA)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</si>
  <si>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</si>
  <si>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</si>
  <si>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</si>
  <si>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</si>
  <si>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</si>
  <si>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</si>
  <si>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CP-7330-ED-13344 - Lampada LED 23 W, 3000 lumens, E27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</si>
  <si>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</si>
  <si>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</si>
  <si>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</si>
  <si>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</si>
  <si>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</si>
  <si>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</si>
  <si>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</si>
  <si>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</si>
  <si>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</si>
  <si>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</si>
  <si>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</si>
  <si>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</si>
  <si>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</si>
  <si>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</si>
  <si>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</si>
  <si>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</si>
  <si>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</si>
  <si>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</si>
  <si>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</si>
  <si>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</si>
  <si>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</si>
  <si>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INS-504219</t>
    </r>
  </si>
  <si>
    <r>
      <rPr>
        <sz val="7"/>
        <rFont val="Calibri"/>
      </rPr>
      <t>Lampada LED 23 W, 3000 lumens, E27</t>
    </r>
  </si>
  <si>
    <r>
      <rPr>
        <sz val="7"/>
        <rFont val="Calibri"/>
      </rPr>
      <t>PRÓPRIA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</si>
  <si>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</si>
  <si>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</si>
  <si>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</si>
  <si>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</si>
  <si>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</si>
  <si>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S150634 - Caixa de passagem 300x300x120mm, chapa 18, com tampa parafusada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</si>
  <si>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</si>
  <si>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</si>
  <si>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</si>
  <si>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</si>
  <si>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</si>
  <si>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</si>
  <si>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</si>
  <si>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</si>
  <si>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</si>
  <si>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</si>
  <si>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</si>
  <si>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</si>
  <si>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</si>
  <si>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</si>
  <si>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</si>
  <si>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</si>
  <si>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</si>
  <si>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</si>
  <si>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</si>
  <si>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</si>
  <si>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I045005</t>
    </r>
  </si>
  <si>
    <r>
      <rPr>
        <sz val="7"/>
        <rFont val="Arial"/>
      </rPr>
      <t>CAIXA PASSAG. CH 18 C/TAMPA PARAF. 300X300X120MM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</si>
  <si>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</si>
  <si>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</si>
  <si>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</si>
  <si>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</si>
  <si>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</si>
  <si>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</si>
  <si>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S151002 - Caixa de passagem de alvenaria de blocos cerâmicos 10 furos 10x20x20cm dimensões de 50x50x50cm, com revestimento interno em chapisco e reboco, tampa de concreto esp.5cm e lastro de brita 5 cm (und)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</si>
  <si>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</si>
  <si>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</si>
  <si>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</si>
  <si>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</si>
  <si>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</si>
  <si>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</si>
  <si>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</si>
  <si>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</si>
  <si>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</si>
  <si>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</si>
  <si>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</si>
  <si>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</si>
  <si>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</si>
  <si>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</si>
  <si>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</si>
  <si>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</si>
  <si>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</si>
  <si>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</si>
  <si>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</si>
  <si>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</si>
  <si>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</si>
  <si>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</si>
  <si>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</si>
  <si>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</si>
  <si>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</si>
  <si>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</si>
  <si>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</si>
  <si>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</si>
  <si>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</si>
  <si>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</si>
  <si>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</si>
  <si>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</si>
  <si>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</si>
  <si>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</si>
  <si>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</si>
  <si>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</si>
  <si>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</si>
  <si>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</si>
  <si>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I021532</t>
    </r>
  </si>
  <si>
    <r>
      <rPr>
        <sz val="7"/>
        <rFont val="Arial"/>
      </rPr>
      <t>ACO CA-60 DE 5.0MM</t>
    </r>
  </si>
  <si>
    <r>
      <rPr>
        <sz val="7"/>
        <rFont val="Arial"/>
      </rPr>
      <t>KG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</si>
  <si>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</si>
  <si>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</si>
  <si>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</si>
  <si>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I022585</t>
    </r>
  </si>
  <si>
    <r>
      <rPr>
        <sz val="7"/>
        <rFont val="Arial"/>
      </rPr>
      <t>BLOCO CERÂMICO 10 FUROS 09X19X19CM - PRAÇA VITÓRIA</t>
    </r>
  </si>
  <si>
    <r>
      <rPr>
        <sz val="7"/>
        <rFont val="Arial"/>
      </rPr>
      <t>UN</t>
    </r>
  </si>
  <si>
    <r>
      <rPr>
        <sz val="7"/>
        <rFont val="Arial"/>
      </rPr>
      <t>I020517</t>
    </r>
  </si>
  <si>
    <r>
      <rPr>
        <sz val="7"/>
        <rFont val="Arial"/>
      </rPr>
      <t>BRITA 1</t>
    </r>
  </si>
  <si>
    <r>
      <rPr>
        <sz val="7"/>
        <rFont val="Arial"/>
      </rPr>
      <t>M3</t>
    </r>
  </si>
  <si>
    <r>
      <rPr>
        <sz val="7"/>
        <rFont val="Arial"/>
      </rPr>
      <t>I020518</t>
    </r>
  </si>
  <si>
    <r>
      <rPr>
        <sz val="7"/>
        <rFont val="Arial"/>
      </rPr>
      <t>BRITA 2</t>
    </r>
  </si>
  <si>
    <r>
      <rPr>
        <sz val="7"/>
        <rFont val="Arial"/>
      </rPr>
      <t>M3</t>
    </r>
  </si>
  <si>
    <r>
      <rPr>
        <sz val="7"/>
        <rFont val="Arial"/>
      </rPr>
      <t>I020519</t>
    </r>
  </si>
  <si>
    <r>
      <rPr>
        <sz val="7"/>
        <rFont val="Arial"/>
      </rPr>
      <t>BRITA 3</t>
    </r>
  </si>
  <si>
    <r>
      <rPr>
        <sz val="7"/>
        <rFont val="Arial"/>
      </rPr>
      <t>M3</t>
    </r>
  </si>
  <si>
    <r>
      <rPr>
        <sz val="7"/>
        <rFont val="Arial"/>
      </rPr>
      <t>I020505</t>
    </r>
  </si>
  <si>
    <r>
      <rPr>
        <sz val="7"/>
        <rFont val="Arial"/>
      </rPr>
      <t>CAL HIDRATADO P/ ARGAMASSA CH III</t>
    </r>
  </si>
  <si>
    <r>
      <rPr>
        <sz val="7"/>
        <rFont val="Arial"/>
      </rPr>
      <t>KG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</si>
  <si>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</si>
  <si>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</si>
  <si>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</si>
  <si>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I026569</t>
    </r>
  </si>
  <si>
    <r>
      <rPr>
        <sz val="7"/>
        <rFont val="Arial"/>
      </rPr>
      <t>PREGO 18X27</t>
    </r>
  </si>
  <si>
    <r>
      <rPr>
        <sz val="7"/>
        <rFont val="Arial"/>
      </rPr>
      <t>KG</t>
    </r>
  </si>
  <si>
    <r>
      <rPr>
        <sz val="7"/>
        <rFont val="Arial"/>
      </rPr>
      <t>I020985</t>
    </r>
  </si>
  <si>
    <r>
      <rPr>
        <sz val="7"/>
        <rFont val="Arial"/>
      </rPr>
      <t>SARRAFO DE MADEIRA PINUS 10 X 2.5CM</t>
    </r>
  </si>
  <si>
    <r>
      <rPr>
        <sz val="7"/>
        <rFont val="Arial"/>
      </rPr>
      <t>M</t>
    </r>
  </si>
  <si>
    <r>
      <rPr>
        <sz val="7"/>
        <rFont val="Arial"/>
      </rPr>
      <t>I020987</t>
    </r>
  </si>
  <si>
    <r>
      <rPr>
        <sz val="7"/>
        <rFont val="Arial"/>
      </rPr>
      <t>TABUA DE MADEIRA PINUS 30 X 2.5 CM (TAIPA DE 1ª)</t>
    </r>
  </si>
  <si>
    <r>
      <rPr>
        <sz val="7"/>
        <rFont val="Arial"/>
      </rPr>
      <t>M2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</si>
  <si>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</si>
  <si>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</si>
  <si>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</si>
  <si>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</si>
  <si>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</si>
  <si>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S151016 - Caixa de passagem de alvenaria de blocos de concreto 9x19x39cm, dimensões de 80x80x80m, com revestimento interno em chapisco e reboco tampa de concreto esp. 5cm e lastro de brita 5cm (und)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</si>
  <si>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</si>
  <si>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</si>
  <si>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</si>
  <si>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</si>
  <si>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</si>
  <si>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</si>
  <si>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</si>
  <si>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</si>
  <si>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</si>
  <si>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</si>
  <si>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</si>
  <si>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</si>
  <si>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</si>
  <si>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</si>
  <si>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</si>
  <si>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</si>
  <si>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</si>
  <si>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</si>
  <si>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</si>
  <si>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</si>
  <si>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I010121</t>
    </r>
  </si>
  <si>
    <r>
      <rPr>
        <sz val="7"/>
        <rFont val="Arial"/>
      </rPr>
      <t>ARMADOR</t>
    </r>
  </si>
  <si>
    <r>
      <rPr>
        <sz val="7"/>
        <rFont val="Arial"/>
      </rPr>
      <t>H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</si>
  <si>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</si>
  <si>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</si>
  <si>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</si>
  <si>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</si>
  <si>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</si>
  <si>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</si>
  <si>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</si>
  <si>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</si>
  <si>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</si>
  <si>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</si>
  <si>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</si>
  <si>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</si>
  <si>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</si>
  <si>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</si>
  <si>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</si>
  <si>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</si>
  <si>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</si>
  <si>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</si>
  <si>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I021517</t>
    </r>
  </si>
  <si>
    <r>
      <rPr>
        <sz val="7"/>
        <rFont val="Arial"/>
      </rPr>
      <t>ACO CA-50 DE 8.0MM</t>
    </r>
  </si>
  <si>
    <r>
      <rPr>
        <sz val="7"/>
        <rFont val="Arial"/>
      </rPr>
      <t>KG</t>
    </r>
  </si>
  <si>
    <r>
      <rPr>
        <sz val="7"/>
        <rFont val="Arial"/>
      </rPr>
      <t>I027010</t>
    </r>
  </si>
  <si>
    <r>
      <rPr>
        <sz val="7"/>
        <rFont val="Arial"/>
      </rPr>
      <t>ARAME RECOZIDO N.18 BWG</t>
    </r>
  </si>
  <si>
    <r>
      <rPr>
        <sz val="7"/>
        <rFont val="Arial"/>
      </rPr>
      <t>KG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</si>
  <si>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</si>
  <si>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</si>
  <si>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</si>
  <si>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I022502</t>
    </r>
  </si>
  <si>
    <r>
      <rPr>
        <sz val="7"/>
        <rFont val="Arial"/>
      </rPr>
      <t>BLOCO DE CONCRETO 9 X 19 X 39CM - VEDACAO</t>
    </r>
  </si>
  <si>
    <r>
      <rPr>
        <sz val="7"/>
        <rFont val="Arial"/>
      </rPr>
      <t>UN</t>
    </r>
  </si>
  <si>
    <r>
      <rPr>
        <sz val="7"/>
        <rFont val="Arial"/>
      </rPr>
      <t>I020517</t>
    </r>
  </si>
  <si>
    <r>
      <rPr>
        <sz val="7"/>
        <rFont val="Arial"/>
      </rPr>
      <t>BRITA 1</t>
    </r>
  </si>
  <si>
    <r>
      <rPr>
        <sz val="7"/>
        <rFont val="Arial"/>
      </rPr>
      <t>M3</t>
    </r>
  </si>
  <si>
    <r>
      <rPr>
        <sz val="7"/>
        <rFont val="Arial"/>
      </rPr>
      <t>I020518</t>
    </r>
  </si>
  <si>
    <r>
      <rPr>
        <sz val="7"/>
        <rFont val="Arial"/>
      </rPr>
      <t>BRITA 2</t>
    </r>
  </si>
  <si>
    <r>
      <rPr>
        <sz val="7"/>
        <rFont val="Arial"/>
      </rPr>
      <t>M3</t>
    </r>
  </si>
  <si>
    <r>
      <rPr>
        <sz val="7"/>
        <rFont val="Arial"/>
      </rPr>
      <t>I020519</t>
    </r>
  </si>
  <si>
    <r>
      <rPr>
        <sz val="7"/>
        <rFont val="Arial"/>
      </rPr>
      <t>BRITA 3</t>
    </r>
  </si>
  <si>
    <r>
      <rPr>
        <sz val="7"/>
        <rFont val="Arial"/>
      </rPr>
      <t>M3</t>
    </r>
  </si>
  <si>
    <r>
      <rPr>
        <sz val="7"/>
        <rFont val="Arial"/>
      </rPr>
      <t>I020505</t>
    </r>
  </si>
  <si>
    <r>
      <rPr>
        <sz val="7"/>
        <rFont val="Arial"/>
      </rPr>
      <t>CAL HIDRATADO P/ ARGAMASSA CH III</t>
    </r>
  </si>
  <si>
    <r>
      <rPr>
        <sz val="7"/>
        <rFont val="Arial"/>
      </rPr>
      <t>KG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</si>
  <si>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</si>
  <si>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</si>
  <si>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</si>
  <si>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I028008</t>
    </r>
  </si>
  <si>
    <r>
      <rPr>
        <sz val="7"/>
        <rFont val="Arial"/>
      </rPr>
      <t>DESMOLDANTE PARA FORMAS</t>
    </r>
  </si>
  <si>
    <r>
      <rPr>
        <sz val="7"/>
        <rFont val="Arial"/>
      </rPr>
      <t>L</t>
    </r>
  </si>
  <si>
    <r>
      <rPr>
        <sz val="7"/>
        <rFont val="Arial"/>
      </rPr>
      <t>I026569</t>
    </r>
  </si>
  <si>
    <r>
      <rPr>
        <sz val="7"/>
        <rFont val="Arial"/>
      </rPr>
      <t>PREGO 18X27</t>
    </r>
  </si>
  <si>
    <r>
      <rPr>
        <sz val="7"/>
        <rFont val="Arial"/>
      </rPr>
      <t>KG</t>
    </r>
  </si>
  <si>
    <r>
      <rPr>
        <sz val="7"/>
        <rFont val="Arial"/>
      </rPr>
      <t>I020985</t>
    </r>
  </si>
  <si>
    <r>
      <rPr>
        <sz val="7"/>
        <rFont val="Arial"/>
      </rPr>
      <t>SARRAFO DE MADEIRA PINUS 10 X 2.5CM</t>
    </r>
  </si>
  <si>
    <r>
      <rPr>
        <sz val="7"/>
        <rFont val="Arial"/>
      </rPr>
      <t>M</t>
    </r>
  </si>
  <si>
    <r>
      <rPr>
        <sz val="7"/>
        <rFont val="Arial"/>
      </rPr>
      <t>I024015</t>
    </r>
  </si>
  <si>
    <r>
      <rPr>
        <sz val="7"/>
        <rFont val="Arial"/>
      </rPr>
      <t>SIKA 1</t>
    </r>
  </si>
  <si>
    <r>
      <rPr>
        <sz val="7"/>
        <rFont val="Arial"/>
      </rPr>
      <t>KG</t>
    </r>
  </si>
  <si>
    <r>
      <rPr>
        <sz val="7"/>
        <rFont val="Arial"/>
      </rPr>
      <t>I020988</t>
    </r>
  </si>
  <si>
    <r>
      <rPr>
        <sz val="7"/>
        <rFont val="Arial"/>
      </rPr>
      <t>TABUA DE MADEIRA PINUS 30 X 2.5 CM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</si>
  <si>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</si>
  <si>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</si>
  <si>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</si>
  <si>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</si>
  <si>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</si>
  <si>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</si>
  <si>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96977 - CORDOALHA DE COBRE NU 50 MM², ENTERRADA, SEM ISOLADOR - FORNECIMENTO E INSTALAÇÃO. AF_12/2017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</si>
  <si>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</si>
  <si>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</si>
  <si>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</si>
  <si>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</si>
  <si>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</si>
  <si>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</si>
  <si>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00000867</t>
    </r>
  </si>
  <si>
    <r>
      <rPr>
        <sz val="7"/>
        <rFont val="Calibri"/>
      </rPr>
      <t>CABO DE COBRE NU 50 MM2 MEIO-DURO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</si>
  <si>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</si>
  <si>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</si>
  <si>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</si>
  <si>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</si>
  <si>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</si>
  <si>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</si>
  <si>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</si>
  <si>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</si>
  <si>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</si>
  <si>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</si>
  <si>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</si>
  <si>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</si>
  <si>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</si>
  <si>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</si>
  <si>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</si>
  <si>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</si>
  <si>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</si>
  <si>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</si>
  <si>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</si>
  <si>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</si>
  <si>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</si>
  <si>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S160334 - Terminal estanhado de 1 compressão 1 furo, 50mm², ref. TEL-5150, marca de referência Termotécnica ou equivalente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</si>
  <si>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</si>
  <si>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</si>
  <si>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</si>
  <si>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</si>
  <si>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</si>
  <si>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</si>
  <si>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</si>
  <si>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</si>
  <si>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</si>
  <si>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</si>
  <si>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</si>
  <si>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</si>
  <si>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</si>
  <si>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</si>
  <si>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</si>
  <si>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</si>
  <si>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</si>
  <si>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</si>
  <si>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</si>
  <si>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</si>
  <si>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I048607</t>
    </r>
  </si>
  <si>
    <r>
      <rPr>
        <sz val="7"/>
        <rFont val="Arial"/>
      </rPr>
      <t>CONJ PARAFUSO, PORCA E ARRUELA LATAO 3/8 X 11/2"</t>
    </r>
  </si>
  <si>
    <r>
      <rPr>
        <sz val="7"/>
        <rFont val="Arial"/>
      </rPr>
      <t>UN</t>
    </r>
  </si>
  <si>
    <r>
      <rPr>
        <sz val="7"/>
        <rFont val="Arial"/>
      </rPr>
      <t>I048146</t>
    </r>
  </si>
  <si>
    <r>
      <rPr>
        <sz val="7"/>
        <rFont val="Arial"/>
      </rPr>
      <t>TERMINAL COMPRESSÃO COBRE ESTANHADO 50MM2 TEL 5150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</si>
  <si>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</si>
  <si>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</si>
  <si>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</si>
  <si>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</si>
  <si>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</si>
  <si>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</si>
  <si>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S160310 - Conector de medição em latão com 2 parafusos para cabos de 16 a 50 mm2, ref. TEL-562, Termotécnica ou equivalente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</si>
  <si>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</si>
  <si>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</si>
  <si>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</si>
  <si>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</si>
  <si>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</si>
  <si>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</si>
  <si>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</si>
  <si>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</si>
  <si>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</si>
  <si>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</si>
  <si>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</si>
  <si>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</si>
  <si>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</si>
  <si>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</si>
  <si>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</si>
  <si>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</si>
  <si>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</si>
  <si>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</si>
  <si>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</si>
  <si>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</si>
  <si>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I054010</t>
    </r>
  </si>
  <si>
    <r>
      <rPr>
        <sz val="7"/>
        <rFont val="Arial"/>
      </rPr>
      <t>CONECTOR DE MEDICAO EM LATAO C/ 2 PARAFUSOS TEL-562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</si>
  <si>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</si>
  <si>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</si>
  <si>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</si>
  <si>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</si>
  <si>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</si>
  <si>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</si>
  <si>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S160316 - Caixa de inspeção tipo solo em PVC com bocal interior quadrado articulado e borda exterior redonda Ø 300 x300mm para passeios e pisos sujeitos a carga pesada. ref: TEL-535, Termotécnica ou similar.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</si>
  <si>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</si>
  <si>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</si>
  <si>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</si>
  <si>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</si>
  <si>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</si>
  <si>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</si>
  <si>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</si>
  <si>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</si>
  <si>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</si>
  <si>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</si>
  <si>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</si>
  <si>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</si>
  <si>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</si>
  <si>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</si>
  <si>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</si>
  <si>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</si>
  <si>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</si>
  <si>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</si>
  <si>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</si>
  <si>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</si>
  <si>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</si>
  <si>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</si>
  <si>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</si>
  <si>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I048340</t>
    </r>
  </si>
  <si>
    <r>
      <rPr>
        <sz val="7"/>
        <rFont val="Arial"/>
      </rPr>
      <t>CAIXA DE INSPECAO DE PVC Ø300X300MM - TEL-552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</si>
  <si>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</si>
  <si>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</si>
  <si>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</si>
  <si>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</si>
  <si>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</si>
  <si>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</si>
  <si>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S160321 - Tampa reforçada em ferro fundido com escotilha TEL 536, inclusive assentamento, marca de referência Termotécnica ou equivalente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</si>
  <si>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</si>
  <si>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</si>
  <si>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</si>
  <si>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</si>
  <si>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</si>
  <si>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</si>
  <si>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</si>
  <si>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</si>
  <si>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</si>
  <si>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</si>
  <si>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</si>
  <si>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</si>
  <si>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</si>
  <si>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</si>
  <si>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</si>
  <si>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</si>
  <si>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</si>
  <si>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</si>
  <si>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</si>
  <si>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</si>
  <si>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</si>
  <si>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</si>
  <si>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</si>
  <si>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</si>
  <si>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</si>
  <si>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</si>
  <si>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I048341</t>
    </r>
  </si>
  <si>
    <r>
      <rPr>
        <sz val="7"/>
        <rFont val="Arial"/>
      </rPr>
      <t>TAMPA REFORCADA EM FºFº C/ ESCOTILHA - TEL-536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</si>
  <si>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</si>
  <si>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</si>
  <si>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</si>
  <si>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</si>
  <si>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</si>
  <si>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</si>
  <si>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S151506 - Haste de terra tipo COPPERWELD - 5/8" x 2.40m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</si>
  <si>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</si>
  <si>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</si>
  <si>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</si>
  <si>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</si>
  <si>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</si>
  <si>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</si>
  <si>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</si>
  <si>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</si>
  <si>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</si>
  <si>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</si>
  <si>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</si>
  <si>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</si>
  <si>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</si>
  <si>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</si>
  <si>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</si>
  <si>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</si>
  <si>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</si>
  <si>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</si>
  <si>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</si>
  <si>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</si>
  <si>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I048035</t>
    </r>
  </si>
  <si>
    <r>
      <rPr>
        <sz val="7"/>
        <rFont val="Arial"/>
      </rPr>
      <t>HASTE TIPO COPPERWELD - 5/8"X2.4M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</si>
  <si>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</si>
  <si>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</si>
  <si>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</si>
  <si>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</si>
  <si>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</si>
  <si>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</si>
  <si>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S160312 - Kit completo para solda Exotérmica (Molde HCL 5/8" Ref: TEL905611 / Cartucho n° 115 Ref: TEL 909115 / Alicate Z 201 Ref: TEL 998201), marca de referência Termotécnica ou equivalente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</si>
  <si>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</si>
  <si>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</si>
  <si>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</si>
  <si>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</si>
  <si>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</si>
  <si>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</si>
  <si>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</si>
  <si>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</si>
  <si>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</si>
  <si>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</si>
  <si>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</si>
  <si>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</si>
  <si>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</si>
  <si>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</si>
  <si>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</si>
  <si>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</si>
  <si>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</si>
  <si>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I048772</t>
    </r>
  </si>
  <si>
    <r>
      <rPr>
        <sz val="7"/>
        <rFont val="Arial"/>
      </rPr>
      <t>ALICATE Z-201</t>
    </r>
  </si>
  <si>
    <r>
      <rPr>
        <sz val="7"/>
        <rFont val="Arial"/>
      </rPr>
      <t>UN</t>
    </r>
  </si>
  <si>
    <r>
      <rPr>
        <sz val="7"/>
        <rFont val="Arial"/>
      </rPr>
      <t>I071911</t>
    </r>
  </si>
  <si>
    <r>
      <rPr>
        <sz val="7"/>
        <rFont val="Arial"/>
      </rPr>
      <t>MOLDE P/ SOLDA EXOTERMICA TIPO HCL 5/8" 50-5</t>
    </r>
  </si>
  <si>
    <r>
      <rPr>
        <sz val="7"/>
        <rFont val="Arial"/>
      </rPr>
      <t>PÇ</t>
    </r>
  </si>
  <si>
    <r>
      <rPr>
        <sz val="7"/>
        <rFont val="Arial"/>
      </rPr>
      <t>I072708</t>
    </r>
  </si>
  <si>
    <r>
      <rPr>
        <sz val="7"/>
        <rFont val="Arial"/>
      </rPr>
      <t>PO EXOTERMICO IGNICAO C/ PALITO CARTUCHO 115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</si>
  <si>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</si>
  <si>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</si>
  <si>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</si>
  <si>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</si>
  <si>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</si>
  <si>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</si>
  <si>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CP-8326 - MÃO DE OBRA PARA O RAMAL DE LIGAÇÃO (und)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</si>
  <si>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</si>
  <si>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</si>
  <si>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</si>
  <si>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</si>
  <si>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</si>
  <si>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</si>
  <si>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</si>
  <si>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</si>
  <si>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</si>
  <si>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</si>
  <si>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</si>
  <si>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sz val="7"/>
        <rFont val="Arial"/>
      </rPr>
      <t>I086049</t>
    </r>
  </si>
  <si>
    <r>
      <rPr>
        <sz val="7"/>
        <rFont val="Arial"/>
      </rPr>
      <t>CAMINHAO BASC M BENZ LK1620 6 M3 (10,5T) - (E403)</t>
    </r>
  </si>
  <si>
    <r>
      <rPr>
        <sz val="7"/>
        <rFont val="Arial"/>
      </rPr>
      <t>I086030</t>
    </r>
  </si>
  <si>
    <r>
      <rPr>
        <sz val="7"/>
        <rFont val="Arial"/>
      </rPr>
      <t>CARREG. DE PNEUS CASE W-20 1,33M3 (1.0) (E016)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</si>
  <si>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</si>
  <si>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</si>
  <si>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</si>
  <si>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</si>
  <si>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</si>
  <si>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</si>
  <si>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</si>
  <si>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</si>
  <si>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</si>
  <si>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</si>
  <si>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</si>
  <si>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</si>
  <si>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</si>
  <si>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</si>
  <si>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</si>
  <si>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</si>
  <si>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</si>
  <si>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</si>
  <si>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</si>
  <si>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</si>
  <si>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</si>
  <si>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</si>
  <si>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6"/>
        <rFont val="Arial"/>
      </rPr>
      <t>Adicional M.O. - FERRAMENTAS (0,0 %):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</si>
  <si>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</si>
  <si>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</si>
  <si>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</si>
  <si>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</si>
  <si>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</si>
  <si>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</si>
  <si>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</si>
  <si>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00013369 - CHAVE SECCIONADORA-FUSIVEL BLINDADA TRIPOLAR, ABERTURA COM CARGA, PARA FUSIVEL NH00, CORRENTE NOMINAL DE 160 A, TENSAO DE 500 V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</si>
  <si>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</si>
  <si>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</si>
  <si>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</si>
  <si>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S151413 - Cabo de cobre nú, seção de 25.0 mm2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</si>
  <si>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</si>
  <si>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</si>
  <si>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</si>
  <si>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</si>
  <si>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</si>
  <si>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</si>
  <si>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</si>
  <si>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</si>
  <si>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</si>
  <si>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</si>
  <si>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</si>
  <si>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</si>
  <si>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</si>
  <si>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</si>
  <si>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</si>
  <si>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</si>
  <si>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</si>
  <si>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</si>
  <si>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</si>
  <si>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</si>
  <si>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I043040</t>
    </r>
  </si>
  <si>
    <r>
      <rPr>
        <sz val="7"/>
        <rFont val="Arial"/>
      </rPr>
      <t>CABO COBRE NU TEMPERA MEIO DURA 25MM2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</si>
  <si>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</si>
  <si>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</si>
  <si>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</si>
  <si>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</si>
  <si>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</si>
  <si>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</si>
  <si>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00004168 - MUFLA TERMINAL PRIMARIA UNIPOLAR USO INTERNO PARA CABO 35/120MM2 ISOLACAO 15/25KV EM EPR - BORRACHA DE SILICONE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</si>
  <si>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</si>
  <si>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</si>
  <si>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</si>
  <si>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I049101 - CRUZETA DE MADEIRA P/ POSTE 90 X 135 X 2400MM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</si>
  <si>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</si>
  <si>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</si>
  <si>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</si>
  <si>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S151422 - Cabo de cobre termoplástico, com isolamento para 1000V, seção de 25.0 mm2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</si>
  <si>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</si>
  <si>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</si>
  <si>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</si>
  <si>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</si>
  <si>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</si>
  <si>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</si>
  <si>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</si>
  <si>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</si>
  <si>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</si>
  <si>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</si>
  <si>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</si>
  <si>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</si>
  <si>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</si>
  <si>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</si>
  <si>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</si>
  <si>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</si>
  <si>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</si>
  <si>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</si>
  <si>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</si>
  <si>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</si>
  <si>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I043160</t>
    </r>
  </si>
  <si>
    <r>
      <rPr>
        <sz val="7"/>
        <rFont val="Arial"/>
      </rPr>
      <t>CABO FLEX ISOL. TERMOPLAST. 0,6/1KV - 25MM2 - 70º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</si>
  <si>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</si>
  <si>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</si>
  <si>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</si>
  <si>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</si>
  <si>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</si>
  <si>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</si>
  <si>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00043130 - ARAME GALVANIZADO 12 BWG, D = 2,76 MM (0,048 KG/M) OU 14 BWG, D = 2,11 MM (0,026 KG/M) (KG)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</si>
  <si>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</si>
  <si>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</si>
  <si>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</si>
  <si>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00025004 - CABO DE ALUMINIO NU COM ALMA DE ACO, BITOLA 1/0 AWG (KG)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</si>
  <si>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</si>
  <si>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</si>
  <si>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</si>
  <si>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I042047 - ELETRODUTO DE FERRO GALVANIZADO 6" (M)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</si>
  <si>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</si>
  <si>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</si>
  <si>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</si>
  <si>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00003917 - LUVA DE FERRO GALVANIZADO, COM ROSCA BSP, DE 6"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</si>
  <si>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</si>
  <si>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</si>
  <si>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</si>
  <si>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I048041 - PARA-RAIOS POLIMERICO 12KV - 10KA COM SUPORTE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</si>
  <si>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</si>
  <si>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</si>
  <si>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</si>
  <si>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10378 - Placa em alumínio espessura = 1,5mm (M2)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</si>
  <si>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</si>
  <si>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</si>
  <si>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</si>
  <si>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I040140 - POSTE CIRCULAR DE CONCRETO 11M/600KG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</si>
  <si>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</si>
  <si>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</si>
  <si>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</si>
  <si>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100612 - ASSENTAMENTO DE POSTE DE CONCRETO COM COMPRIMENTO NOMINAL DE 11 M, CARGA NOMINAL DE 600 DAN, ENGASTAMENTO BASE CONCRETADA COM 1 M DE CONCRETO E 0,7 M DE SOLO (NÃO INCLUI FORNECIMENTO). AF_11/2019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</si>
  <si>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</si>
  <si>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</si>
  <si>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</si>
  <si>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</si>
  <si>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</si>
  <si>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</si>
  <si>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00000863</t>
    </r>
  </si>
  <si>
    <r>
      <rPr>
        <sz val="7"/>
        <rFont val="Calibri"/>
      </rPr>
      <t>CABO DE COBRE NU 35 MM2 MEIO-DURO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</si>
  <si>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</si>
  <si>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</si>
  <si>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</si>
  <si>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</si>
  <si>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</si>
  <si>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</si>
  <si>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</si>
  <si>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</si>
  <si>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</si>
  <si>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</si>
  <si>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</si>
  <si>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</si>
  <si>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</si>
  <si>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94962</t>
    </r>
  </si>
  <si>
    <r>
      <rPr>
        <sz val="7"/>
        <rFont val="Calibri"/>
      </rPr>
      <t>CONCRETO MAGRO PARA LASTRO, TRAÇO 1:4,5:4,5 (CIMENTO/ AREIA MÉDIA/ BRITA 1)  - PREPARO MECÂNICO COM BETONEIRA 400 L. AF_07/2016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</si>
  <si>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</si>
  <si>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</si>
  <si>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</si>
  <si>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</si>
  <si>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</si>
  <si>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</si>
  <si>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5928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</si>
  <si>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</si>
  <si>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</si>
  <si>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</si>
  <si>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</si>
  <si>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</si>
  <si>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</si>
  <si>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</si>
  <si>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I040504 - ISOLADOR DE PINO POLIMERICO 15KV - ROSCA 25MM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</si>
  <si>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</si>
  <si>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</si>
  <si>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</si>
  <si>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S160318 - Cabo de cobre nú 35mm2, ref. TEL 5735, marca de referência Termotécnica ou equivalente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</si>
  <si>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</si>
  <si>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</si>
  <si>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</si>
  <si>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</si>
  <si>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</si>
  <si>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</si>
  <si>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</si>
  <si>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</si>
  <si>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</si>
  <si>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</si>
  <si>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</si>
  <si>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</si>
  <si>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</si>
  <si>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</si>
  <si>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</si>
  <si>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</si>
  <si>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</si>
  <si>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</si>
  <si>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</si>
  <si>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</si>
  <si>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I043041</t>
    </r>
  </si>
  <si>
    <r>
      <rPr>
        <sz val="7"/>
        <rFont val="Arial"/>
      </rPr>
      <t>CABO COBRE NU TEMPERA MEIO DURA 35MM2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</si>
  <si>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</si>
  <si>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</si>
  <si>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</si>
  <si>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</si>
  <si>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</si>
  <si>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</si>
  <si>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S160317 - Cabo de cobre nu, bitola 50 mm², tipo cordoalha, 7 fios, Ø 3,00 mm; ref: TEL-5650, Termotécnica ou similar. 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</si>
  <si>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</si>
  <si>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</si>
  <si>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</si>
  <si>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</si>
  <si>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</si>
  <si>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</si>
  <si>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</si>
  <si>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</si>
  <si>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</si>
  <si>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</si>
  <si>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</si>
  <si>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</si>
  <si>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</si>
  <si>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</si>
  <si>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</si>
  <si>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</si>
  <si>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</si>
  <si>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</si>
  <si>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</si>
  <si>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</si>
  <si>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I043044</t>
    </r>
  </si>
  <si>
    <r>
      <rPr>
        <sz val="7"/>
        <rFont val="Arial"/>
      </rPr>
      <t>CABO COBRE NU TEMPERA MEIO DURA 50MM2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</si>
  <si>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</si>
  <si>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</si>
  <si>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</si>
  <si>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</si>
  <si>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</si>
  <si>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</si>
  <si>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S160309 - Terminal aéreo 1 furo 5/16x250mm ref: TEL-044, Termotécnica ou similar. 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</si>
  <si>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</si>
  <si>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</si>
  <si>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</si>
  <si>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</si>
  <si>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</si>
  <si>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</si>
  <si>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</si>
  <si>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</si>
  <si>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</si>
  <si>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</si>
  <si>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</si>
  <si>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</si>
  <si>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</si>
  <si>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</si>
  <si>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</si>
  <si>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</si>
  <si>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</si>
  <si>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</si>
  <si>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</si>
  <si>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</si>
  <si>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I026894</t>
    </r>
  </si>
  <si>
    <r>
      <rPr>
        <sz val="7"/>
        <rFont val="Arial"/>
      </rPr>
      <t>BUCHA DE NYLON N.º6 REF.: TEL-5306</t>
    </r>
  </si>
  <si>
    <r>
      <rPr>
        <sz val="7"/>
        <rFont val="Arial"/>
      </rPr>
      <t>UN</t>
    </r>
  </si>
  <si>
    <r>
      <rPr>
        <sz val="7"/>
        <rFont val="Arial"/>
      </rPr>
      <t>I026877</t>
    </r>
  </si>
  <si>
    <r>
      <rPr>
        <sz val="7"/>
        <rFont val="Arial"/>
      </rPr>
      <t>PARAFUSO AUTOATARRACHANTE DIM 4.2X32MM REF TEL5333</t>
    </r>
  </si>
  <si>
    <r>
      <rPr>
        <sz val="7"/>
        <rFont val="Arial"/>
      </rPr>
      <t>UN</t>
    </r>
  </si>
  <si>
    <r>
      <rPr>
        <sz val="7"/>
        <rFont val="Arial"/>
      </rPr>
      <t>I024184</t>
    </r>
  </si>
  <si>
    <r>
      <rPr>
        <sz val="7"/>
        <rFont val="Arial"/>
      </rPr>
      <t>POLIURETANO FLEXIVEL BISNAGA 360G TEL 5905</t>
    </r>
  </si>
  <si>
    <r>
      <rPr>
        <sz val="7"/>
        <rFont val="Arial"/>
      </rPr>
      <t>UN</t>
    </r>
  </si>
  <si>
    <r>
      <rPr>
        <sz val="7"/>
        <rFont val="Arial"/>
      </rPr>
      <t>I048782</t>
    </r>
  </si>
  <si>
    <r>
      <rPr>
        <sz val="7"/>
        <rFont val="Arial"/>
      </rPr>
      <t>TERMINAL AEREO H=25CM, DIM 5/16" - REF. TEL 024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</si>
  <si>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</si>
  <si>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</si>
  <si>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</si>
  <si>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</si>
  <si>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</si>
  <si>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</si>
  <si>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CP-7142-S160330 - Conector em bronze reforçado para 2 cabos de cobre de 16-70mm² na haste de aterramento, com grampo U, porcas e arrue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</si>
  <si>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</si>
  <si>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</si>
  <si>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</si>
  <si>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</si>
  <si>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</si>
  <si>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</si>
  <si>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</si>
  <si>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</si>
  <si>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</si>
  <si>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</si>
  <si>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</si>
  <si>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</si>
  <si>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6"/>
        <rFont val="Arial"/>
      </rPr>
      <t>Adicional M.O. - FERRAMENTAS (0,0 %):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</si>
  <si>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</si>
  <si>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</si>
  <si>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</si>
  <si>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SERVIÇOS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</si>
  <si>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</si>
  <si>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</si>
  <si>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</si>
  <si>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</si>
  <si>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COMP-109746</t>
    </r>
  </si>
  <si>
    <r>
      <rPr>
        <sz val="7"/>
        <rFont val="Arial"/>
      </rPr>
      <t>Conector 2 cabos TEL-580 na haste de aterramento</t>
    </r>
  </si>
  <si>
    <r>
      <rPr>
        <sz val="7"/>
        <rFont val="Arial"/>
      </rPr>
      <t>UN</t>
    </r>
  </si>
  <si>
    <r>
      <rPr>
        <b/>
        <sz val="7"/>
        <rFont val="Arial"/>
      </rPr>
      <t>TOTAL SERVIÇOS: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</si>
  <si>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</si>
  <si>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</si>
  <si>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</si>
  <si>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</si>
  <si>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96989 - CAPTOR TIPO FRANKLIN PARA SPDA - FORNECIMENTO E INSTALAÇÃO. AF_12/2017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</si>
  <si>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</si>
  <si>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</si>
  <si>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</si>
  <si>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</si>
  <si>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</si>
  <si>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</si>
  <si>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00004274</t>
    </r>
  </si>
  <si>
    <r>
      <rPr>
        <sz val="7"/>
        <rFont val="Calibri"/>
      </rPr>
      <t>PARA-RAIOS TIPO FRANKLIN 350 MM, EM LATAO CROMADO, DUAS DESCIDAS, PARA PROTECAO DE EDIFICACOES CONTRA DESCARGAS ATMOSFERICAS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</si>
  <si>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</si>
  <si>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</si>
  <si>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</si>
  <si>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</si>
  <si>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</si>
  <si>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</si>
  <si>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</si>
  <si>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</si>
  <si>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</si>
  <si>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</si>
  <si>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</si>
  <si>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</si>
  <si>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</si>
  <si>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</si>
  <si>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</si>
  <si>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</si>
  <si>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</si>
  <si>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</si>
  <si>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</si>
  <si>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</si>
  <si>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</si>
  <si>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S160313 - Fixador universal latão estanhado p/ cabos 16 a 70 mm2 ref. 5024, incl. parafuso sextavado M6x45mm, arruela lisa 1/4", bucha nº8, vedação dos furos c/ poliuretano ref. 5905, marca de ref. Termotécnica ou equivalente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</si>
  <si>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</si>
  <si>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</si>
  <si>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</si>
  <si>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</si>
  <si>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</si>
  <si>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</si>
  <si>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</si>
  <si>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</si>
  <si>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</si>
  <si>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</si>
  <si>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</si>
  <si>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</si>
  <si>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</si>
  <si>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</si>
  <si>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</si>
  <si>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</si>
  <si>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</si>
  <si>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</si>
  <si>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</si>
  <si>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</si>
  <si>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I029094</t>
    </r>
  </si>
  <si>
    <r>
      <rPr>
        <sz val="7"/>
        <rFont val="Arial"/>
      </rPr>
      <t>FIXADOR UNIV SPDA ESTANH TEL-5024 P/CABO 16 A 70MM</t>
    </r>
  </si>
  <si>
    <r>
      <rPr>
        <sz val="7"/>
        <rFont val="Arial"/>
      </rPr>
      <t>UN</t>
    </r>
  </si>
  <si>
    <r>
      <rPr>
        <sz val="7"/>
        <rFont val="Arial"/>
      </rPr>
      <t>I029093</t>
    </r>
  </si>
  <si>
    <r>
      <rPr>
        <sz val="7"/>
        <rFont val="Arial"/>
      </rPr>
      <t>PARAF. INOX SEXT. M6X45MM, BUCHA N.8, ARRUELA 1/4"</t>
    </r>
  </si>
  <si>
    <r>
      <rPr>
        <sz val="7"/>
        <rFont val="Arial"/>
      </rPr>
      <t>UN</t>
    </r>
  </si>
  <si>
    <r>
      <rPr>
        <sz val="7"/>
        <rFont val="Arial"/>
      </rPr>
      <t>I024184</t>
    </r>
  </si>
  <si>
    <r>
      <rPr>
        <sz val="7"/>
        <rFont val="Arial"/>
      </rPr>
      <t>POLIURETANO FLEXIVEL BISNAGA 360G TEL 5905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</si>
  <si>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</si>
  <si>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</si>
  <si>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</si>
  <si>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</si>
  <si>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</si>
  <si>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</si>
  <si>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CP-2493-CP-7142-S160330 - Conector para gradis aramados, ref: TEL-736, Termotécnica ou similar.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</si>
  <si>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</si>
  <si>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</si>
  <si>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</si>
  <si>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</si>
  <si>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</si>
  <si>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</si>
  <si>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</si>
  <si>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</si>
  <si>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</si>
  <si>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</si>
  <si>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</si>
  <si>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</si>
  <si>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6"/>
        <rFont val="Arial"/>
      </rPr>
      <t>Adicional M.O. - FERRAMENTAS (0,0 %):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</si>
  <si>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</si>
  <si>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</si>
  <si>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</si>
  <si>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SERVIÇOS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</si>
  <si>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</si>
  <si>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</si>
  <si>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</si>
  <si>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</si>
  <si>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COMP-628297</t>
    </r>
  </si>
  <si>
    <r>
      <rPr>
        <sz val="7"/>
        <rFont val="Arial"/>
      </rPr>
      <t>Conector TEL-736 com saida para aterramento</t>
    </r>
  </si>
  <si>
    <r>
      <rPr>
        <sz val="7"/>
        <rFont val="Arial"/>
      </rPr>
      <t>UN</t>
    </r>
  </si>
  <si>
    <r>
      <rPr>
        <b/>
        <sz val="7"/>
        <rFont val="Arial"/>
      </rPr>
      <t>TOTAL SERVIÇOS: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</si>
  <si>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</si>
  <si>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</si>
  <si>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</si>
  <si>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</si>
  <si>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CP-1385 - Conector Tipo X Fundido em Bronze com acessórios em Aço GFPara cabos 16 – 50 mm² – Acab. Estanhado para Aterramento de Telas – com parafuso, porca e arruela em Aço GF ref: TEL-6945, Termotécnica ou similar.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</si>
  <si>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</si>
  <si>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</si>
  <si>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</si>
  <si>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</si>
  <si>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</si>
  <si>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</si>
  <si>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</si>
  <si>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</si>
  <si>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</si>
  <si>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</si>
  <si>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</si>
  <si>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</si>
  <si>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6"/>
        <rFont val="Arial"/>
      </rPr>
      <t>Adicional M.O. - FERRAMENTAS (0,0 %):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</si>
  <si>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</si>
  <si>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</si>
  <si>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</si>
  <si>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SERVIÇOS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</si>
  <si>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</si>
  <si>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</si>
  <si>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</si>
  <si>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</si>
  <si>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COMP-283510</t>
    </r>
  </si>
  <si>
    <r>
      <rPr>
        <sz val="7"/>
        <rFont val="Arial"/>
      </rPr>
      <t>Conector x TEL-6945</t>
    </r>
  </si>
  <si>
    <r>
      <rPr>
        <sz val="7"/>
        <rFont val="Arial"/>
      </rPr>
      <t>un</t>
    </r>
  </si>
  <si>
    <r>
      <rPr>
        <b/>
        <sz val="7"/>
        <rFont val="Arial"/>
      </rPr>
      <t>TOTAL SERVIÇOS: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</si>
  <si>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</si>
  <si>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</si>
  <si>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</si>
  <si>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</si>
  <si>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S160325 - Caixa de equalização de potenciais para uso interno e externo com nove (9) terminais para aterramento (BEP), em aço, com flange inferior e vedação na porta, ref. TEL-903, marca de referência Termotécnica ou equivalente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</si>
  <si>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</si>
  <si>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</si>
  <si>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</si>
  <si>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</si>
  <si>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</si>
  <si>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</si>
  <si>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</si>
  <si>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</si>
  <si>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</si>
  <si>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</si>
  <si>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</si>
  <si>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</si>
  <si>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</si>
  <si>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</si>
  <si>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</si>
  <si>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</si>
  <si>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</si>
  <si>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</si>
  <si>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</si>
  <si>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</si>
  <si>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I048790</t>
    </r>
  </si>
  <si>
    <r>
      <rPr>
        <sz val="7"/>
        <rFont val="Arial"/>
      </rPr>
      <t>CAIXA ACO EQUIP POT 380X320X175MM - TEL-903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</si>
  <si>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</si>
  <si>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</si>
  <si>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</si>
  <si>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</si>
  <si>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</si>
  <si>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</si>
  <si>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CP-9152-ED-48372 - Patch cord F/UTP CAT.6 - Cabo flexível Blindado Cat.6 montado com conectores RJ45 nas duas extremidades. ref: Furukawa ou similar  (pc)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</si>
  <si>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</si>
  <si>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</si>
  <si>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</si>
  <si>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</si>
  <si>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</si>
  <si>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</si>
  <si>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</si>
  <si>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</si>
  <si>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</si>
  <si>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</si>
  <si>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</si>
  <si>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</si>
  <si>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</si>
  <si>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</si>
  <si>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</si>
  <si>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</si>
  <si>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</si>
  <si>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</si>
  <si>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</si>
  <si>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</si>
  <si>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</si>
  <si>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INS-415278</t>
    </r>
  </si>
  <si>
    <r>
      <rPr>
        <sz val="7"/>
        <rFont val="Calibri"/>
      </rPr>
      <t xml:space="preserve">Patch cord F/UTP CAT.6 - Cabo flexível Blindado Cat.6 montado com conectores RJ45 nas duas extremidades comp. 1,5 metros. ref: Furukawa ou similar 
</t>
    </r>
  </si>
  <si>
    <r>
      <rPr>
        <sz val="7"/>
        <rFont val="Calibri"/>
      </rPr>
      <t>PRÓPRIA</t>
    </r>
  </si>
  <si>
    <r>
      <rPr>
        <sz val="7"/>
        <rFont val="Calibri"/>
      </rPr>
      <t>pc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</si>
  <si>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</si>
  <si>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</si>
  <si>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</si>
  <si>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</si>
  <si>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CP-2718-C3751 - CABO DE FIBRA ÓPTICA, 02 PARES (M)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</si>
  <si>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</si>
  <si>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</si>
  <si>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</si>
  <si>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</si>
  <si>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</si>
  <si>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</si>
  <si>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</si>
  <si>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</si>
  <si>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</si>
  <si>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</si>
  <si>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</si>
  <si>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</si>
  <si>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</si>
  <si>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</si>
  <si>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</si>
  <si>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</si>
  <si>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</si>
  <si>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</si>
  <si>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</si>
  <si>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</si>
  <si>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</si>
  <si>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INS-948393</t>
    </r>
  </si>
  <si>
    <r>
      <rPr>
        <sz val="7"/>
        <rFont val="Calibri"/>
      </rPr>
      <t>CABO DE FIBRA ÓTICA, 02 PARES</t>
    </r>
  </si>
  <si>
    <r>
      <rPr>
        <sz val="7"/>
        <rFont val="Calibri"/>
      </rPr>
      <t>PRÓPRIA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</si>
  <si>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</si>
  <si>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</si>
  <si>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</si>
  <si>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</si>
  <si>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</si>
  <si>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95781 - Condulete de alumínio 4X2”, furos 1”, múltiplo, com espelho para 2 RJ45 conectores fêmea blindado CAT.6 - Conector fêmea do tipo keystone Jack. Ref: Furukawa ou similar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</si>
  <si>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</si>
  <si>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</si>
  <si>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</si>
  <si>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</si>
  <si>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</si>
  <si>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</si>
  <si>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00011950</t>
    </r>
  </si>
  <si>
    <r>
      <rPr>
        <sz val="7"/>
        <rFont val="Calibri"/>
      </rPr>
      <t>BUCHA DE NYLON SEM ABA S6, COM PARAFUSO DE 4,20 X 40 MM EM ACO ZINCADO COM ROSCA SOBERBA, CABECA CHATA E FENDA PHILLIPS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</si>
  <si>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</si>
  <si>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</si>
  <si>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00002560</t>
    </r>
  </si>
  <si>
    <r>
      <rPr>
        <sz val="7"/>
        <rFont val="Calibri"/>
      </rPr>
      <t>CONDULETE DE ALUMINIO TIPO C, PARA ELETRODUTO ROSCAVEL DE 1", COM TAMPA CEGA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</si>
  <si>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</si>
  <si>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</si>
  <si>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</si>
  <si>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</si>
  <si>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</si>
  <si>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</si>
  <si>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</si>
  <si>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</si>
  <si>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</si>
  <si>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</si>
  <si>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</si>
  <si>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</si>
  <si>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</si>
  <si>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</si>
  <si>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</si>
  <si>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</si>
  <si>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</si>
  <si>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</si>
  <si>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</si>
  <si>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</si>
  <si>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</si>
  <si>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95780 - Condulete de alumínio 4X2”, furos 1”, múltiplo com espelho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</si>
  <si>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</si>
  <si>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</si>
  <si>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</si>
  <si>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</si>
  <si>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</si>
  <si>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</si>
  <si>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00011950</t>
    </r>
  </si>
  <si>
    <r>
      <rPr>
        <sz val="7"/>
        <rFont val="Calibri"/>
      </rPr>
      <t>BUCHA DE NYLON SEM ABA S6, COM PARAFUSO DE 4,20 X 40 MM EM ACO ZINCADO COM ROSCA SOBERBA, CABECA CHATA E FENDA PHILLIPS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</si>
  <si>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</si>
  <si>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</si>
  <si>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00014054</t>
    </r>
  </si>
  <si>
    <r>
      <rPr>
        <sz val="7"/>
        <rFont val="Calibri"/>
      </rPr>
      <t>CONDULETE DE ALUMINIO TIPO B, PARA ELETRODUTO ROSCAVEL DE 1", COM TAMPA CEGA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</si>
  <si>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</si>
  <si>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</si>
  <si>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</si>
  <si>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</si>
  <si>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</si>
  <si>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</si>
  <si>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</si>
  <si>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</si>
  <si>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</si>
  <si>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</si>
  <si>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</si>
  <si>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</si>
  <si>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</si>
  <si>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</si>
  <si>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</si>
  <si>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</si>
  <si>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</si>
  <si>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</si>
  <si>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</si>
  <si>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</si>
  <si>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</si>
  <si>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S160108 - Caixa de passagem de embutir no piso, padrão Telebrás, R1, com tampa em ferro fundido. 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</si>
  <si>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</si>
  <si>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</si>
  <si>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</si>
  <si>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</si>
  <si>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</si>
  <si>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</si>
  <si>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</si>
  <si>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</si>
  <si>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</si>
  <si>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</si>
  <si>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</si>
  <si>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</si>
  <si>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</si>
  <si>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</si>
  <si>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</si>
  <si>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</si>
  <si>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</si>
  <si>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</si>
  <si>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</si>
  <si>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</si>
  <si>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I045035</t>
    </r>
  </si>
  <si>
    <r>
      <rPr>
        <sz val="7"/>
        <rFont val="Arial"/>
      </rPr>
      <t>CAIXA C/TAMPA DO TIPO CIE-2 20X20X12 CM (TELEFONE) (DE EMBUTIR)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</si>
  <si>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</si>
  <si>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</si>
  <si>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</si>
  <si>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</si>
  <si>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</si>
  <si>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</si>
  <si>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CP-8296-ED-49321 - ELETRODUTO DE AÇO GALVANIZADO MÉDIO, INCLUSIVE CONEXÕES, SUPORTES E FIXAÇÃO DN 50 (2") (m)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</si>
  <si>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</si>
  <si>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</si>
  <si>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</si>
  <si>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</si>
  <si>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</si>
  <si>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</si>
  <si>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</si>
  <si>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</si>
  <si>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</si>
  <si>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</si>
  <si>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</si>
  <si>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</si>
  <si>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</si>
  <si>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</si>
  <si>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</si>
  <si>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</si>
  <si>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</si>
  <si>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</si>
  <si>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</si>
  <si>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</si>
  <si>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</si>
  <si>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INS-449213</t>
    </r>
  </si>
  <si>
    <r>
      <rPr>
        <sz val="7"/>
        <rFont val="Calibri"/>
      </rPr>
      <t>ELETRODUTO DE AÇO GALVANIZADO (TIPO: LEVE/ DIÂMETRO: 2")</t>
    </r>
  </si>
  <si>
    <r>
      <rPr>
        <sz val="7"/>
        <rFont val="Calibri"/>
      </rPr>
      <t>PRÓPRIA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</si>
  <si>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</si>
  <si>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</si>
  <si>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</si>
  <si>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</si>
  <si>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</si>
  <si>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97668 - Duto em polietileno de alta densidade (PEAD) ∅2” ref: Kanalex ou similar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</si>
  <si>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</si>
  <si>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</si>
  <si>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</si>
  <si>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</si>
  <si>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</si>
  <si>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</si>
  <si>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00002446</t>
    </r>
  </si>
  <si>
    <r>
      <rPr>
        <sz val="7"/>
        <rFont val="Calibri"/>
      </rPr>
      <t>ELETRODUTO/DUTO PEAD FLEXIVEL PAREDE SIMPLES, CORRUGACAO HELICOIDAL, COR PRETA, SEM ROSCA, DE 2",  PARA CABEAMENTO SUBTERRANEO (NBR 15715)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</si>
  <si>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</si>
  <si>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</si>
  <si>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</si>
  <si>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</si>
  <si>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</si>
  <si>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</si>
  <si>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</si>
  <si>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</si>
  <si>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</si>
  <si>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</si>
  <si>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</si>
  <si>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</si>
  <si>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</si>
  <si>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</si>
  <si>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</si>
  <si>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</si>
  <si>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</si>
  <si>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</si>
  <si>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</si>
  <si>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</si>
  <si>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</si>
  <si>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CP-4996-C3764 - Rack de parede 19" fechado com chave, 16Us, 470x570mm, com portas laterais e frontal, com venezianas, cooler de ventilação na parte superior. 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</si>
  <si>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</si>
  <si>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</si>
  <si>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</si>
  <si>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</si>
  <si>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</si>
  <si>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</si>
  <si>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</si>
  <si>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</si>
  <si>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</si>
  <si>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</si>
  <si>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</si>
  <si>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</si>
  <si>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</si>
  <si>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</si>
  <si>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00002438</t>
    </r>
  </si>
  <si>
    <r>
      <rPr>
        <sz val="7"/>
        <rFont val="Calibri"/>
      </rPr>
      <t>ELETROTECNICO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</si>
  <si>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</si>
  <si>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</si>
  <si>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</si>
  <si>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</si>
  <si>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</si>
  <si>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</si>
  <si>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</si>
  <si>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</si>
  <si>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</si>
  <si>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INS-420685</t>
    </r>
  </si>
  <si>
    <r>
      <rPr>
        <sz val="7"/>
        <rFont val="Calibri"/>
      </rPr>
      <t xml:space="preserve">Rack de parede 19" fechado com chave, 16Us, 470x570mm, com portas laterais e frontal, com venezianas, cooler de ventilação na </t>
    </r>
  </si>
  <si>
    <r>
      <rPr>
        <sz val="7"/>
        <rFont val="Calibri"/>
      </rPr>
      <t>PRÓPRIA</t>
    </r>
  </si>
  <si>
    <r>
      <rPr>
        <sz val="7"/>
        <rFont val="Calibri"/>
      </rPr>
      <t>un</t>
    </r>
  </si>
  <si>
    <r>
      <rPr>
        <sz val="7"/>
        <rFont val="Calibri"/>
      </rPr>
      <t>INS-420685</t>
    </r>
  </si>
  <si>
    <r>
      <rPr>
        <sz val="7"/>
        <rFont val="Calibri"/>
      </rPr>
      <t>parte superior.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</si>
  <si>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</si>
  <si>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</si>
  <si>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</si>
  <si>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</si>
  <si>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CP-6629-C4175 - Switch de 24 portas, com taxa de transmissão de 10/100/1000 Mbps portas RJ-45 10/100/1000 PoE+ com detecção automática, camada 3, 4 portas Gigabit Ethernet SFP fixas, instalação em rack de 19". ref: 2930F 24G PoE+ 4SFP – Aruba ou similar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</si>
  <si>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</si>
  <si>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</si>
  <si>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</si>
  <si>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</si>
  <si>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</si>
  <si>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</si>
  <si>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</si>
  <si>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</si>
  <si>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</si>
  <si>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</si>
  <si>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</si>
  <si>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</si>
  <si>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</si>
  <si>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</si>
  <si>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</si>
  <si>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</si>
  <si>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</si>
  <si>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</si>
  <si>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</si>
  <si>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</si>
  <si>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</si>
  <si>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INS-121901</t>
    </r>
  </si>
  <si>
    <r>
      <rPr>
        <sz val="7"/>
        <rFont val="Calibri"/>
      </rPr>
      <t xml:space="preserve">Switch de 24 portas, com taxa de transmissão de 10/100/1000 Mbps portas RJ-45 10/100/1000 PoE+ com detecção automática, camada 3, 4 portas Gigabit Ethernet SFP fixas, instalação em rack de 19". ref: 2930F 24G PoE+ 4SFP – Aruba ou similar
</t>
    </r>
  </si>
  <si>
    <r>
      <rPr>
        <sz val="7"/>
        <rFont val="Calibri"/>
      </rPr>
      <t>Seinfra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</si>
  <si>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</si>
  <si>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</si>
  <si>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</si>
  <si>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</si>
  <si>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</si>
  <si>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98302 - PATCH PANEL 24 PORTAS, CATEGORIA 6 - FORNECIMENTO E INSTALAÇÃO. AF_11/2019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</si>
  <si>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</si>
  <si>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</si>
  <si>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</si>
  <si>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</si>
  <si>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</si>
  <si>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</si>
  <si>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00039596</t>
    </r>
  </si>
  <si>
    <r>
      <rPr>
        <sz val="7"/>
        <rFont val="Calibri"/>
      </rPr>
      <t>PATCH PANEL, 24 PORTAS, CATEGORIA 6, COM RACKS DE 19" E 1 U DE ALTURA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</si>
  <si>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</si>
  <si>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</si>
  <si>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</si>
  <si>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</si>
  <si>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</si>
  <si>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</si>
  <si>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</si>
  <si>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</si>
  <si>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</si>
  <si>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</si>
  <si>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</si>
  <si>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</si>
  <si>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</si>
  <si>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</si>
  <si>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</si>
  <si>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</si>
  <si>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</si>
  <si>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</si>
  <si>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</si>
  <si>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</si>
  <si>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</si>
  <si>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CP-8348-C4569 - Calha de tomadas com filtro para instalação, em rack, com 06 tomadas 2P+T, REF: PIAL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</si>
  <si>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</si>
  <si>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</si>
  <si>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</si>
  <si>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</si>
  <si>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</si>
  <si>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</si>
  <si>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</si>
  <si>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</si>
  <si>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</si>
  <si>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</si>
  <si>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</si>
  <si>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</si>
  <si>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</si>
  <si>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</si>
  <si>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</si>
  <si>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</si>
  <si>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</si>
  <si>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</si>
  <si>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</si>
  <si>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</si>
  <si>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</si>
  <si>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INS-972055</t>
    </r>
  </si>
  <si>
    <r>
      <rPr>
        <sz val="7"/>
        <rFont val="Calibri"/>
      </rPr>
      <t>Calha de tomadas com filtro para instalação, em rack, com 06 tomadas 2P+T, REF: PIAL</t>
    </r>
  </si>
  <si>
    <r>
      <rPr>
        <sz val="7"/>
        <rFont val="Calibri"/>
      </rPr>
      <t>PRÓPRIA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</si>
  <si>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</si>
  <si>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</si>
  <si>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</si>
  <si>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</si>
  <si>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</si>
  <si>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CP-0098-ED-48376 - Bandeja fixa frontal para Racks padrão 19" polegadas, 2Us, 290 mm de profundidade, fixação interna construída em aço, com estampas de ventilação para circulação de AR interno do Rack, 2 pontos fixação nos planos frontais do rack por meio de parafusos.  (cj)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</si>
  <si>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</si>
  <si>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</si>
  <si>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</si>
  <si>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</si>
  <si>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</si>
  <si>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</si>
  <si>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</si>
  <si>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</si>
  <si>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</si>
  <si>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</si>
  <si>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</si>
  <si>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</si>
  <si>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</si>
  <si>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</si>
  <si>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</si>
  <si>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</si>
  <si>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</si>
  <si>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</si>
  <si>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</si>
  <si>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</si>
  <si>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</si>
  <si>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INS-580724</t>
    </r>
  </si>
  <si>
    <r>
      <rPr>
        <sz val="7"/>
        <rFont val="Calibri"/>
      </rPr>
      <t xml:space="preserve">Bandeja fixa frontal para Racks padrão 19" polegadas, 2Us, 290 mm de profundidade, fixação interna construída em aço, com estampas de ventilação para circulação de AR interno do Rack, 2 pontos fixação nos planos frontais do rack por meio de parafusos.
</t>
    </r>
  </si>
  <si>
    <r>
      <rPr>
        <sz val="7"/>
        <rFont val="Calibri"/>
      </rPr>
      <t>PRÓPRIA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</si>
  <si>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</si>
  <si>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</si>
  <si>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</si>
  <si>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</si>
  <si>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</si>
  <si>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CP-2641-C4568 - ORGANIZADOR DE CABOS HORIZONTAL, ABERTO, PADRÃO RACK 19"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</si>
  <si>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</si>
  <si>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</si>
  <si>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</si>
  <si>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</si>
  <si>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</si>
  <si>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</si>
  <si>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</si>
  <si>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</si>
  <si>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</si>
  <si>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</si>
  <si>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</si>
  <si>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</si>
  <si>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</si>
  <si>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</si>
  <si>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</si>
  <si>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</si>
  <si>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</si>
  <si>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INS-272304</t>
    </r>
  </si>
  <si>
    <r>
      <rPr>
        <sz val="7"/>
        <rFont val="Calibri"/>
      </rPr>
      <t>Guia de cabos horizontal 1u para rack de 19".</t>
    </r>
  </si>
  <si>
    <r>
      <rPr>
        <sz val="7"/>
        <rFont val="Calibri"/>
      </rPr>
      <t>PRÓPRIA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</si>
  <si>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</si>
  <si>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</si>
  <si>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</si>
  <si>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</si>
  <si>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</si>
  <si>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CP-2292-ED-48378 - TAMPA CEGA DE 1U PARA RACK 19" (cj)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</si>
  <si>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</si>
  <si>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</si>
  <si>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</si>
  <si>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</si>
  <si>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</si>
  <si>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</si>
  <si>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</si>
  <si>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</si>
  <si>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</si>
  <si>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</si>
  <si>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</si>
  <si>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</si>
  <si>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</si>
  <si>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</si>
  <si>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</si>
  <si>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</si>
  <si>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</si>
  <si>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</si>
  <si>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</si>
  <si>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</si>
  <si>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</si>
  <si>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INS-321672</t>
    </r>
  </si>
  <si>
    <r>
      <rPr>
        <sz val="7"/>
        <rFont val="Calibri"/>
      </rPr>
      <t>TAMPA CEGA DE 1U PARA RACK 19"</t>
    </r>
  </si>
  <si>
    <r>
      <rPr>
        <sz val="7"/>
        <rFont val="Calibri"/>
      </rPr>
      <t>PRÓPRIA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</si>
  <si>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</si>
  <si>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</si>
  <si>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</si>
  <si>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</si>
  <si>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</si>
  <si>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CP-6491-C3765 - DIO 24FO Distribuidor interno óptico SC MM 62.5/125 gaveta 19'' 1U 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</si>
  <si>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</si>
  <si>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</si>
  <si>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</si>
  <si>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</si>
  <si>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</si>
  <si>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</si>
  <si>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</si>
  <si>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</si>
  <si>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</si>
  <si>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</si>
  <si>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</si>
  <si>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</si>
  <si>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</si>
  <si>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</si>
  <si>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</si>
  <si>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</si>
  <si>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</si>
  <si>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</si>
  <si>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</si>
  <si>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</si>
  <si>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</si>
  <si>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INS-364504</t>
    </r>
  </si>
  <si>
    <r>
      <rPr>
        <sz val="7"/>
        <rFont val="Calibri"/>
      </rPr>
      <t xml:space="preserve">DIO 24FO Distribuidor interno óptico SC MM 62.5/125 gaveta 19'' 1U
</t>
    </r>
  </si>
  <si>
    <r>
      <rPr>
        <sz val="7"/>
        <rFont val="Calibri"/>
      </rPr>
      <t>PRÓPRIA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</si>
  <si>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</si>
  <si>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</si>
  <si>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</si>
  <si>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</si>
  <si>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</si>
  <si>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CP-2132-S160106 - Aterramento com haste de terra 5/8"x2.40m, cabo de cobre nú 25mm2 (und)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</si>
  <si>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</si>
  <si>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</si>
  <si>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</si>
  <si>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</si>
  <si>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</si>
  <si>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</si>
  <si>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</si>
  <si>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</si>
  <si>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</si>
  <si>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</si>
  <si>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</si>
  <si>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</si>
  <si>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</si>
  <si>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</si>
  <si>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</si>
  <si>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</si>
  <si>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</si>
  <si>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</si>
  <si>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</si>
  <si>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</si>
  <si>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I010121</t>
    </r>
  </si>
  <si>
    <r>
      <rPr>
        <sz val="7"/>
        <rFont val="Arial"/>
      </rPr>
      <t>ARMADOR</t>
    </r>
  </si>
  <si>
    <r>
      <rPr>
        <sz val="7"/>
        <rFont val="Arial"/>
      </rPr>
      <t>H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</si>
  <si>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</si>
  <si>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</si>
  <si>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</si>
  <si>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</si>
  <si>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</si>
  <si>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</si>
  <si>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</si>
  <si>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</si>
  <si>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</si>
  <si>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</si>
  <si>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</si>
  <si>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</si>
  <si>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</si>
  <si>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6"/>
        <rFont val="Arial"/>
      </rPr>
      <t>Adicional M.O. - FERRAMENTAS (0,0 %):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</si>
  <si>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</si>
  <si>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</si>
  <si>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</si>
  <si>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</si>
  <si>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</si>
  <si>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</si>
  <si>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</si>
  <si>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</si>
  <si>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I021517</t>
    </r>
  </si>
  <si>
    <r>
      <rPr>
        <sz val="7"/>
        <rFont val="Arial"/>
      </rPr>
      <t>ACO CA-50 DE 8.0MM</t>
    </r>
  </si>
  <si>
    <r>
      <rPr>
        <sz val="7"/>
        <rFont val="Arial"/>
      </rPr>
      <t>KG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</si>
  <si>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</si>
  <si>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</si>
  <si>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</si>
  <si>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I020517</t>
    </r>
  </si>
  <si>
    <r>
      <rPr>
        <sz val="7"/>
        <rFont val="Arial"/>
      </rPr>
      <t>BRITA 1</t>
    </r>
  </si>
  <si>
    <r>
      <rPr>
        <sz val="7"/>
        <rFont val="Arial"/>
      </rPr>
      <t>M3</t>
    </r>
  </si>
  <si>
    <r>
      <rPr>
        <sz val="7"/>
        <rFont val="Arial"/>
      </rPr>
      <t>I020518</t>
    </r>
  </si>
  <si>
    <r>
      <rPr>
        <sz val="7"/>
        <rFont val="Arial"/>
      </rPr>
      <t>BRITA 2</t>
    </r>
  </si>
  <si>
    <r>
      <rPr>
        <sz val="7"/>
        <rFont val="Arial"/>
      </rPr>
      <t>M3</t>
    </r>
  </si>
  <si>
    <r>
      <rPr>
        <sz val="7"/>
        <rFont val="Arial"/>
      </rPr>
      <t>I020519</t>
    </r>
  </si>
  <si>
    <r>
      <rPr>
        <sz val="7"/>
        <rFont val="Arial"/>
      </rPr>
      <t>BRITA 3</t>
    </r>
  </si>
  <si>
    <r>
      <rPr>
        <sz val="7"/>
        <rFont val="Arial"/>
      </rPr>
      <t>M3</t>
    </r>
  </si>
  <si>
    <r>
      <rPr>
        <sz val="7"/>
        <rFont val="Arial"/>
      </rPr>
      <t>00000868</t>
    </r>
  </si>
  <si>
    <r>
      <rPr>
        <sz val="7"/>
        <rFont val="Arial"/>
      </rPr>
      <t>CABO DE COBRE NU 25 MM2 MEIO-DURO</t>
    </r>
  </si>
  <si>
    <r>
      <rPr>
        <sz val="7"/>
        <rFont val="Arial"/>
      </rPr>
      <t>M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</si>
  <si>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</si>
  <si>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</si>
  <si>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</si>
  <si>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I028008</t>
    </r>
  </si>
  <si>
    <r>
      <rPr>
        <sz val="7"/>
        <rFont val="Arial"/>
      </rPr>
      <t>DESMOLDANTE PARA FORMAS</t>
    </r>
  </si>
  <si>
    <r>
      <rPr>
        <sz val="7"/>
        <rFont val="Arial"/>
      </rPr>
      <t>L</t>
    </r>
  </si>
  <si>
    <r>
      <rPr>
        <sz val="7"/>
        <rFont val="Arial"/>
      </rPr>
      <t>I048035</t>
    </r>
  </si>
  <si>
    <r>
      <rPr>
        <sz val="7"/>
        <rFont val="Arial"/>
      </rPr>
      <t>HASTE TIPO COPPERWELD - 5/8"X2.4M</t>
    </r>
  </si>
  <si>
    <r>
      <rPr>
        <sz val="7"/>
        <rFont val="Arial"/>
      </rPr>
      <t>UN</t>
    </r>
  </si>
  <si>
    <r>
      <rPr>
        <sz val="7"/>
        <rFont val="Arial"/>
      </rPr>
      <t>I026569</t>
    </r>
  </si>
  <si>
    <r>
      <rPr>
        <sz val="7"/>
        <rFont val="Arial"/>
      </rPr>
      <t>PREGO 18X27</t>
    </r>
  </si>
  <si>
    <r>
      <rPr>
        <sz val="7"/>
        <rFont val="Arial"/>
      </rPr>
      <t>KG</t>
    </r>
  </si>
  <si>
    <r>
      <rPr>
        <sz val="7"/>
        <rFont val="Arial"/>
      </rPr>
      <t>I020985</t>
    </r>
  </si>
  <si>
    <r>
      <rPr>
        <sz val="7"/>
        <rFont val="Arial"/>
      </rPr>
      <t>SARRAFO DE MADEIRA PINUS 10 X 2.5CM</t>
    </r>
  </si>
  <si>
    <r>
      <rPr>
        <sz val="7"/>
        <rFont val="Arial"/>
      </rPr>
      <t>M</t>
    </r>
  </si>
  <si>
    <r>
      <rPr>
        <sz val="7"/>
        <rFont val="Arial"/>
      </rPr>
      <t>I020987</t>
    </r>
  </si>
  <si>
    <r>
      <rPr>
        <sz val="7"/>
        <rFont val="Arial"/>
      </rPr>
      <t>TABUA DE MADEIRA PINUS 30 X 2.5 CM (TAIPA DE 1ª)</t>
    </r>
  </si>
  <si>
    <r>
      <rPr>
        <sz val="7"/>
        <rFont val="Arial"/>
      </rPr>
      <t>M2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</si>
  <si>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</si>
  <si>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</si>
  <si>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</si>
  <si>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</si>
  <si>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</si>
  <si>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92988 - CABO DE COBRE FLEXÍVEL ISOLADO, 50 MM², ANTI-CHAMA 0,6/1,0 KV, PARA DISTRIBUIÇÃO - FORNECIMENTO E INSTALAÇÃO. AF_12/2015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</si>
  <si>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</si>
  <si>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</si>
  <si>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</si>
  <si>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</si>
  <si>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</si>
  <si>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</si>
  <si>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00001018</t>
    </r>
  </si>
  <si>
    <r>
      <rPr>
        <sz val="7"/>
        <rFont val="Calibri"/>
      </rPr>
      <t>CABO DE COBRE, FLEXIVEL, CLASSE 4 OU 5, ISOLACAO EM PVC/A, ANTICHAMA BWF-B, COBERTURA PVC-ST1, ANTICHAMA BWF-B, 1 CONDUTOR, 0,6/1 KV, SECAO NOMINAL 50 MM2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</si>
  <si>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</si>
  <si>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</si>
  <si>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sz val="7"/>
        <rFont val="Calibri"/>
      </rPr>
      <t>00021127</t>
    </r>
  </si>
  <si>
    <r>
      <rPr>
        <sz val="7"/>
        <rFont val="Calibri"/>
      </rPr>
      <t>FITA ISOLANTE ADESIVA ANTICHAMA, USO ATE 750 V, EM ROLO DE 19 MM X 5 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</si>
  <si>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</si>
  <si>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</si>
  <si>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</si>
  <si>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</si>
  <si>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</si>
  <si>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</si>
  <si>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</si>
  <si>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</si>
  <si>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</si>
  <si>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</si>
  <si>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</si>
  <si>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</si>
  <si>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</si>
  <si>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</si>
  <si>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</si>
  <si>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</si>
  <si>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</si>
  <si>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</si>
  <si>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</si>
  <si>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</si>
  <si>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</si>
  <si>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COMP-458410 - Câmera IP Speed Dome 2MP com 37x de zoom, Resolução Full HD, com Análise inteligente de vídeo, Mapa de calor e detecção de face, alimentação: 24 Vac / 3 A, PoE+ (IEEE 802.3at), IP67 e IK10, ref: VIP 7237 SD INTELBRAS ou similar com suporte conforme projeto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</si>
  <si>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</si>
  <si>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</si>
  <si>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</si>
  <si>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</si>
  <si>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</si>
  <si>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</si>
  <si>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00002438</t>
    </r>
  </si>
  <si>
    <r>
      <rPr>
        <sz val="7"/>
        <rFont val="Calibri"/>
      </rPr>
      <t>ELETROTECNICO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</si>
  <si>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</si>
  <si>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</si>
  <si>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</si>
  <si>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</si>
  <si>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</si>
  <si>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</si>
  <si>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</si>
  <si>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</si>
  <si>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</si>
  <si>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INS-086221</t>
    </r>
  </si>
  <si>
    <r>
      <rPr>
        <sz val="7"/>
        <rFont val="Calibri"/>
      </rPr>
      <t>Camera speed dome vhd 5230 sd intelbras starlight 1080p full hd</t>
    </r>
  </si>
  <si>
    <r>
      <rPr>
        <sz val="7"/>
        <rFont val="Calibri"/>
      </rPr>
      <t>PRÓPRIA</t>
    </r>
  </si>
  <si>
    <r>
      <rPr>
        <sz val="7"/>
        <rFont val="Calibri"/>
      </rPr>
      <t>unid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</si>
  <si>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</si>
  <si>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</si>
  <si>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</si>
  <si>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</si>
  <si>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</si>
  <si>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</si>
  <si>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</si>
  <si>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100307</t>
    </r>
  </si>
  <si>
    <r>
      <rPr>
        <sz val="7"/>
        <rFont val="Calibri"/>
      </rPr>
      <t>MONTADOR DE ELETROELETRÔNICOS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</si>
  <si>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</si>
  <si>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</si>
  <si>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91949</t>
    </r>
  </si>
  <si>
    <r>
      <rPr>
        <sz val="7"/>
        <rFont val="Calibri"/>
      </rPr>
      <t>SUPORTE PARAFUSADO COM PLACA DE ENCAIXE 4" X 4" ALTO (2,00 M DO PISO) PARA PONTO ELÉTRICO - FORNECIMENTO E INSTALAÇÃO. AF_12/2015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</si>
  <si>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</si>
  <si>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</si>
  <si>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</si>
  <si>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</si>
  <si>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</si>
  <si>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</si>
  <si>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COMP-313404 - Câmera IP Dome, Resolução de 1 MP, Lente fixa de 2,8 mm, IR inteligente com alcance de 20 metros, Instalação interna ou externa, alimentação: 12 Vdc/PoE (802.3af), Ref: VIP S4020 G2 INTELBRAS com suporte conforme projeto (un)</t>
    </r>
  </si>
  <si>
    <r>
      <rPr>
        <b/>
        <sz val="6"/>
        <rFont val="Calibri"/>
      </rPr>
      <t>GERAL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</si>
  <si>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</si>
  <si>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</si>
  <si>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</si>
  <si>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</si>
  <si>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</si>
  <si>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INS-083583</t>
    </r>
  </si>
  <si>
    <r>
      <rPr>
        <sz val="7"/>
        <rFont val="Calibri"/>
      </rPr>
      <t>Camera IP VIP S4020 IK ou similar</t>
    </r>
  </si>
  <si>
    <r>
      <rPr>
        <sz val="7"/>
        <rFont val="Calibri"/>
      </rPr>
      <t>PRÓPRIA</t>
    </r>
  </si>
  <si>
    <r>
      <rPr>
        <sz val="7"/>
        <rFont val="Calibri"/>
      </rPr>
      <t>unid</t>
    </r>
  </si>
  <si>
    <r>
      <rPr>
        <b/>
        <sz val="6"/>
        <rFont val="Calibri"/>
      </rPr>
      <t>TOTAL GERAL: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</si>
  <si>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</si>
  <si>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</si>
  <si>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</si>
  <si>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</si>
  <si>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</si>
  <si>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</si>
  <si>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00002438</t>
    </r>
  </si>
  <si>
    <r>
      <rPr>
        <sz val="7"/>
        <rFont val="Calibri"/>
      </rPr>
      <t>ELETROTECNICO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</si>
  <si>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</si>
  <si>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</si>
  <si>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</si>
  <si>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</si>
  <si>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</si>
  <si>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</si>
  <si>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</si>
  <si>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</si>
  <si>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</si>
  <si>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100307</t>
    </r>
  </si>
  <si>
    <r>
      <rPr>
        <sz val="7"/>
        <rFont val="Calibri"/>
      </rPr>
      <t>MONTADOR DE ELETROELETRÔNICOS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</si>
  <si>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</si>
  <si>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</si>
  <si>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91949</t>
    </r>
  </si>
  <si>
    <r>
      <rPr>
        <sz val="7"/>
        <rFont val="Calibri"/>
      </rPr>
      <t>SUPORTE PARAFUSADO COM PLACA DE ENCAIXE 4" X 4" ALTO (2,00 M DO PISO) PARA PONTO ELÉTRICO - FORNECIMENTO E INSTALAÇÃO. AF_12/2015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</si>
  <si>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</si>
  <si>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</si>
  <si>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</si>
  <si>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</si>
  <si>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</si>
  <si>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</si>
  <si>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COMP-931947 - Câmera IP Bullet 12MP, Zoom Motorizado, Inteligências de vídeo, Entrada e Saída de Alarme, Alimentação: 12 Vdc ou, PoE+ (IEEE 802.3at), IP67 e IK10, ref: VIP 71250 Z INTELBRAS ou similar com suporte conforme projeto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</si>
  <si>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</si>
  <si>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</si>
  <si>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</si>
  <si>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</si>
  <si>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</si>
  <si>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</si>
  <si>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00002438</t>
    </r>
  </si>
  <si>
    <r>
      <rPr>
        <sz val="7"/>
        <rFont val="Calibri"/>
      </rPr>
      <t>ELETROTECNICO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</si>
  <si>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</si>
  <si>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</si>
  <si>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</si>
  <si>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</si>
  <si>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</si>
  <si>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</si>
  <si>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</si>
  <si>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</si>
  <si>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</si>
  <si>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INS-831076</t>
    </r>
  </si>
  <si>
    <r>
      <rPr>
        <sz val="7"/>
        <rFont val="Calibri"/>
      </rPr>
      <t>camera ip bullet vip 5450z intelbras</t>
    </r>
  </si>
  <si>
    <r>
      <rPr>
        <sz val="7"/>
        <rFont val="Calibri"/>
      </rPr>
      <t>PRÓPRIA</t>
    </r>
  </si>
  <si>
    <r>
      <rPr>
        <sz val="7"/>
        <rFont val="Calibri"/>
      </rPr>
      <t>unid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</si>
  <si>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</si>
  <si>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</si>
  <si>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</si>
  <si>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</si>
  <si>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</si>
  <si>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</si>
  <si>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</si>
  <si>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100307</t>
    </r>
  </si>
  <si>
    <r>
      <rPr>
        <sz val="7"/>
        <rFont val="Calibri"/>
      </rPr>
      <t>MONTADOR DE ELETROELETRÔNICOS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</si>
  <si>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</si>
  <si>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</si>
  <si>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91949</t>
    </r>
  </si>
  <si>
    <r>
      <rPr>
        <sz val="7"/>
        <rFont val="Calibri"/>
      </rPr>
      <t>SUPORTE PARAFUSADO COM PLACA DE ENCAIXE 4" X 4" ALTO (2,00 M DO PISO) PARA PONTO ELÉTRICO - FORNECIMENTO E INSTALAÇÃO. AF_12/2015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</si>
  <si>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</si>
  <si>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</si>
  <si>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</si>
  <si>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</si>
  <si>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</si>
  <si>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</si>
  <si>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COMP-033007 - "Gravador digital de vídeo em rede para até 32 câmeras IP em Full HD a 30 FPS 2 interfaces de rede Gigabit Ethernet, 16 entradas de alarme, Reconhecimento automático das câmeras Ips, Fonte interna, 100-240 Vac. 50/60 Hz, ref: NVD 7132 INTELBRAS ou similar" (un)</t>
    </r>
  </si>
  <si>
    <r>
      <rPr>
        <b/>
        <sz val="6"/>
        <rFont val="Calibri"/>
      </rPr>
      <t>EQUIPAMENTO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</si>
  <si>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</si>
  <si>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</si>
  <si>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</si>
  <si>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</si>
  <si>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</si>
  <si>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INS-560340</t>
    </r>
  </si>
  <si>
    <r>
      <rPr>
        <sz val="7"/>
        <rFont val="Calibri"/>
      </rPr>
      <t>nvd 7132 intelbras</t>
    </r>
  </si>
  <si>
    <r>
      <rPr>
        <sz val="7"/>
        <rFont val="Calibri"/>
      </rPr>
      <t>PRÓPRIA</t>
    </r>
  </si>
  <si>
    <r>
      <rPr>
        <sz val="7"/>
        <rFont val="Calibri"/>
      </rPr>
      <t>unid</t>
    </r>
  </si>
  <si>
    <r>
      <rPr>
        <b/>
        <sz val="6"/>
        <rFont val="Calibri"/>
      </rPr>
      <t>TOTAL EQUIPAMENTO: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</si>
  <si>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</si>
  <si>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</si>
  <si>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</si>
  <si>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</si>
  <si>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</si>
  <si>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</si>
  <si>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00002438</t>
    </r>
  </si>
  <si>
    <r>
      <rPr>
        <sz val="7"/>
        <rFont val="Calibri"/>
      </rPr>
      <t>ELETROTECNICO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</si>
  <si>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</si>
  <si>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</si>
  <si>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00034761</t>
    </r>
  </si>
  <si>
    <r>
      <rPr>
        <sz val="7"/>
        <rFont val="Calibri"/>
      </rPr>
      <t>MONTADOR DE ELETROELETRONICOS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</si>
  <si>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</si>
  <si>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</si>
  <si>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</si>
  <si>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</si>
  <si>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</si>
  <si>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</si>
  <si>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S160110 - Caixa de telefone em chapa de aço padrão TELEBRAS do tipo CIE-4 600x600x120 mm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</si>
  <si>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</si>
  <si>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</si>
  <si>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</si>
  <si>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</si>
  <si>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</si>
  <si>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</si>
  <si>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</si>
  <si>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</si>
  <si>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</si>
  <si>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</si>
  <si>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</si>
  <si>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</si>
  <si>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</si>
  <si>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</si>
  <si>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</si>
  <si>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</si>
  <si>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</si>
  <si>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</si>
  <si>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</si>
  <si>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</si>
  <si>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I045037</t>
    </r>
  </si>
  <si>
    <r>
      <rPr>
        <sz val="7"/>
        <rFont val="Arial"/>
      </rPr>
      <t>CAIXA C/TAMPA DO TIPO CIE-4 60X60X12 CM (TELEFONE) (DE EMBUTIR)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</si>
  <si>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</si>
  <si>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</si>
  <si>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</si>
  <si>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</si>
  <si>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</si>
  <si>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</si>
  <si>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91859 - ELETRODUTO FLEXÍVEL LISO, PEAD, DN 32 MM (1"), PARA CIRCUITOS TERMINAIS, INSTALADO EM PAREDE - FORNECIMENTO E INSTALAÇÃO. AF_12/2015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</si>
  <si>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</si>
  <si>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</si>
  <si>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</si>
  <si>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</si>
  <si>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</si>
  <si>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</si>
  <si>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00040401</t>
    </r>
  </si>
  <si>
    <r>
      <rPr>
        <sz val="7"/>
        <rFont val="Calibri"/>
      </rPr>
      <t>ELETRODUTO FLEXIVEL PLANO EM PEAD, COR PRETA E LARANJA,  DIAMETRO 32 MM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</si>
  <si>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</si>
  <si>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</si>
  <si>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</si>
  <si>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</si>
  <si>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</si>
  <si>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</si>
  <si>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</si>
  <si>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</si>
  <si>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</si>
  <si>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</si>
  <si>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</si>
  <si>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</si>
  <si>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</si>
  <si>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</si>
  <si>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</si>
  <si>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</si>
  <si>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</si>
  <si>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</si>
  <si>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</si>
  <si>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</si>
  <si>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</si>
  <si>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S151133 - Eletroduto flexível corrugado 1", marca de referência TIGRE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</si>
  <si>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</si>
  <si>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</si>
  <si>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</si>
  <si>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</si>
  <si>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</si>
  <si>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</si>
  <si>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</si>
  <si>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</si>
  <si>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</si>
  <si>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</si>
  <si>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</si>
  <si>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</si>
  <si>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</si>
  <si>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</si>
  <si>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</si>
  <si>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</si>
  <si>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</si>
  <si>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</si>
  <si>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</si>
  <si>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</si>
  <si>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I042588</t>
    </r>
  </si>
  <si>
    <r>
      <rPr>
        <sz val="7"/>
        <rFont val="Arial"/>
      </rPr>
      <t>ELETRODUTO FLEXIVEL CORRUGADO 1" PVC TIGREFLEX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</si>
  <si>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</si>
  <si>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</si>
  <si>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</si>
  <si>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</si>
  <si>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</si>
  <si>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</si>
  <si>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COMP-976005 - CONVERSOR DE MIDIA PoE 2 km 100 Base-FX para 10/100 Base-TX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</si>
  <si>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</si>
  <si>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</si>
  <si>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</si>
  <si>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</si>
  <si>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</si>
  <si>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</si>
  <si>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</si>
  <si>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</si>
  <si>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</si>
  <si>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</si>
  <si>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</si>
  <si>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</si>
  <si>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</si>
  <si>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</si>
  <si>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</si>
  <si>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</si>
  <si>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</si>
  <si>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</si>
  <si>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</si>
  <si>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</si>
  <si>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</si>
  <si>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CP-2820-I072518</t>
    </r>
  </si>
  <si>
    <r>
      <rPr>
        <sz val="7"/>
        <rFont val="Calibri"/>
      </rPr>
      <t>CONVERSOR DE MIDIA PoE 2 km 100 Base-FX para 10/100 Base-TX</t>
    </r>
  </si>
  <si>
    <r>
      <rPr>
        <sz val="7"/>
        <rFont val="Calibri"/>
      </rPr>
      <t>PRÓPRIA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</si>
  <si>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</si>
  <si>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</si>
  <si>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</si>
  <si>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</si>
  <si>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</si>
  <si>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INS-169629 - Comporta do poço de bomba com abertura livre de 2,10m x 1,7m, fixação químico, com atuador elétrico e manual.  (unid)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</si>
  <si>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</si>
  <si>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</si>
  <si>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</si>
  <si>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INS-940514 - Grade mecanizada e automatizada, retenção sólido grosseiro igual ou maior que 50 mm, 2,0 m largura e 3,5 m altura, inclinação 75° (unid)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</si>
  <si>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</si>
  <si>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</si>
  <si>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</si>
  <si>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INS-551494 - Válvula de retenção portinhola simples, tipo wafer, PN 10  (unid)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</si>
  <si>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</si>
  <si>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</si>
  <si>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</si>
  <si>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INS-111400 - Válvula flap – PN 10, flange na classe K7, PN 10, NBR 7675. (unid)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</si>
  <si>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</si>
  <si>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</si>
  <si>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</si>
  <si>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CP-8674-INS-330573 - Equipamento de içamento: Monovia em perfil metálico com talha elétrica com trole elétrico, carga = 5.000 kg GAIVOTAS (unid)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</si>
  <si>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</si>
  <si>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</si>
  <si>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</si>
  <si>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INS-333485 - Bomba submersível, Q=2,5m³/s, com descarga entre flanges, coluna de descarga vertical com DN 1200mm e flange de saída para Linha de recalque na classe K7, PN 10, NBR 7675 (FRETE INCLUSO) (unid)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</si>
  <si>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</si>
  <si>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</si>
  <si>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</si>
  <si>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COMP-137756 - Transporte e instalação de Válvula de retenção portinhola simples, tipo wafer, PN 10 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</si>
  <si>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</si>
  <si>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</si>
  <si>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</si>
  <si>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</si>
  <si>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</si>
  <si>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</si>
  <si>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00000246</t>
    </r>
  </si>
  <si>
    <r>
      <rPr>
        <sz val="7"/>
        <rFont val="Calibri"/>
      </rPr>
      <t>AUXILIAR DE ENCANADOR OU BOMBEIRO HIDRAULICO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</si>
  <si>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</si>
  <si>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</si>
  <si>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00002696</t>
    </r>
  </si>
  <si>
    <r>
      <rPr>
        <sz val="7"/>
        <rFont val="Calibri"/>
      </rPr>
      <t>ENCANADOR OU BOMBEIRO HIDRAULICO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</si>
  <si>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</si>
  <si>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</si>
  <si>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</si>
  <si>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</si>
  <si>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</si>
  <si>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</si>
  <si>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</si>
  <si>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</si>
  <si>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</si>
  <si>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5928</t>
    </r>
  </si>
  <si>
    <r>
      <rPr>
        <sz val="7"/>
        <rFont val="Calibri"/>
      </rPr>
      <t xml:space="preserve">GUINDAUTO HIDRÁULICO, CAPACIDADE MÁXIMA DE CARGA 6200 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</si>
  <si>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</si>
  <si>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</si>
  <si>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5928</t>
    </r>
  </si>
  <si>
    <r>
      <rPr>
        <sz val="7"/>
        <rFont val="Calibri"/>
      </rPr>
      <t>KG, MOMENTO MÁXIMO DE CARGA 11,7 TM, ALCANCE MÁXIMO HORIZONTAL 9,70 M, INCLUSIVE CAMINHÃO TOCO PBT 16.000 KG, POTÊNCIA DE 189 CV - CHP DIURNO. AF_06/2014</t>
    </r>
  </si>
  <si>
    <r>
      <rPr>
        <b/>
        <sz val="6"/>
        <rFont val="Calibri"/>
      </rPr>
      <t>TOTAL SERVICO:</t>
    </r>
  </si>
  <si>
    <r>
      <rPr>
        <b/>
        <sz val="6"/>
        <rFont val="Calibri"/>
      </rPr>
      <t>TRANSPORTE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</si>
  <si>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</si>
  <si>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</si>
  <si>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</si>
  <si>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</si>
  <si>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</si>
  <si>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5914640</t>
    </r>
  </si>
  <si>
    <r>
      <rPr>
        <sz val="7"/>
        <rFont val="Calibri"/>
      </rPr>
      <t>Transporte com cavalo mecânico de 30 t - rodovia pavimentada</t>
    </r>
  </si>
  <si>
    <r>
      <rPr>
        <sz val="7"/>
        <rFont val="Calibri"/>
      </rPr>
      <t>SICRO NOVO</t>
    </r>
  </si>
  <si>
    <r>
      <rPr>
        <sz val="7"/>
        <rFont val="Calibri"/>
      </rPr>
      <t>tkm</t>
    </r>
  </si>
  <si>
    <r>
      <rPr>
        <b/>
        <sz val="6"/>
        <rFont val="Calibri"/>
      </rPr>
      <t>TOTAL TRANSPORTE: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</si>
  <si>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</si>
  <si>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</si>
  <si>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</si>
  <si>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COMP-037602 - Transporte e instalação de Válvula flap – PN 10, flange na classe K7, PN 10, NBR 7675.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</si>
  <si>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</si>
  <si>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</si>
  <si>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</si>
  <si>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</si>
  <si>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</si>
  <si>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</si>
  <si>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00000246</t>
    </r>
  </si>
  <si>
    <r>
      <rPr>
        <sz val="7"/>
        <rFont val="Calibri"/>
      </rPr>
      <t>AUXILIAR DE ENCANADOR OU BOMBEIRO HIDRAULICO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</si>
  <si>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</si>
  <si>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</si>
  <si>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00002696</t>
    </r>
  </si>
  <si>
    <r>
      <rPr>
        <sz val="7"/>
        <rFont val="Calibri"/>
      </rPr>
      <t>ENCANADOR OU BOMBEIRO HIDRAULICO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</si>
  <si>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</si>
  <si>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</si>
  <si>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</si>
  <si>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</si>
  <si>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</si>
  <si>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</si>
  <si>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</si>
  <si>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</si>
  <si>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</si>
  <si>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5928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</si>
  <si>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</si>
  <si>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</si>
  <si>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</si>
  <si>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b/>
        <sz val="6"/>
        <rFont val="Calibri"/>
      </rPr>
      <t>TOTAL SERVICO:</t>
    </r>
  </si>
  <si>
    <r>
      <rPr>
        <b/>
        <sz val="6"/>
        <rFont val="Calibri"/>
      </rPr>
      <t>TRANSPORTE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</si>
  <si>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</si>
  <si>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</si>
  <si>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</si>
  <si>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</si>
  <si>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</si>
  <si>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5914640</t>
    </r>
  </si>
  <si>
    <r>
      <rPr>
        <sz val="7"/>
        <rFont val="Calibri"/>
      </rPr>
      <t>Transporte com cavalo mecânico de 30 t - rodovia pavimentada</t>
    </r>
  </si>
  <si>
    <r>
      <rPr>
        <sz val="7"/>
        <rFont val="Calibri"/>
      </rPr>
      <t>SICRO NOVO</t>
    </r>
  </si>
  <si>
    <r>
      <rPr>
        <sz val="7"/>
        <rFont val="Calibri"/>
      </rPr>
      <t>tkm</t>
    </r>
  </si>
  <si>
    <r>
      <rPr>
        <b/>
        <sz val="6"/>
        <rFont val="Calibri"/>
      </rPr>
      <t>TOTAL TRANSPORTE: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</si>
  <si>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</si>
  <si>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</si>
  <si>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</si>
  <si>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COMP-622488 - Instalação de Bomba submersível, com descarga entre flanges, coluna de descarga vertical com DN 1200mm e flange de saída para Linha de recalque na classe K7, PN 10, NBR 7675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</si>
  <si>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</si>
  <si>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</si>
  <si>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</si>
  <si>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</si>
  <si>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</si>
  <si>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</si>
  <si>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00000242</t>
    </r>
  </si>
  <si>
    <r>
      <rPr>
        <sz val="7"/>
        <rFont val="Calibri"/>
      </rPr>
      <t>AJUDANTE ESPECIALIZADO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</si>
  <si>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</si>
  <si>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</si>
  <si>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</si>
  <si>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</si>
  <si>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</si>
  <si>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</si>
  <si>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00002696</t>
    </r>
  </si>
  <si>
    <r>
      <rPr>
        <sz val="7"/>
        <rFont val="Calibri"/>
      </rPr>
      <t>ENCANADOR OU BOMBEIRO HIDRAULICO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</si>
  <si>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</si>
  <si>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</si>
  <si>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00002437</t>
    </r>
  </si>
  <si>
    <r>
      <rPr>
        <sz val="7"/>
        <rFont val="Calibri"/>
      </rPr>
      <t>MONTADOR DE MAQUINAS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</si>
  <si>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</si>
  <si>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</si>
  <si>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P9825</t>
    </r>
  </si>
  <si>
    <r>
      <rPr>
        <sz val="7"/>
        <rFont val="Calibri"/>
      </rPr>
      <t>Soldador</t>
    </r>
  </si>
  <si>
    <r>
      <rPr>
        <sz val="7"/>
        <rFont val="Calibri"/>
      </rPr>
      <t>SICRO NOVO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</si>
  <si>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</si>
  <si>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</si>
  <si>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</si>
  <si>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</si>
  <si>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</si>
  <si>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</si>
  <si>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</si>
  <si>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</si>
  <si>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5928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</si>
  <si>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</si>
  <si>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</si>
  <si>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</si>
  <si>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98765</t>
    </r>
  </si>
  <si>
    <r>
      <rPr>
        <sz val="7"/>
        <rFont val="Calibri"/>
      </rPr>
      <t>INVERSOR DE SOLDA MONOFÁSICO DE 160 A, POTÊNCIA DE 5400 W, TENSÃO DE 220 V, PARA SOLDA COM ELETRODOS DE 2,0 A 4,0 MM E PROCESSO TIG - CHI DIURNO. AF_06/2018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</si>
  <si>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</si>
  <si>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</si>
  <si>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sz val="7"/>
        <rFont val="Calibri"/>
      </rPr>
      <t>98764</t>
    </r>
  </si>
  <si>
    <r>
      <rPr>
        <sz val="7"/>
        <rFont val="Calibri"/>
      </rPr>
      <t>INVERSOR DE SOLDA MONOFÁSICO DE 160 A, POTÊNCIA DE 5400 W, TENSÃO DE 220 V, PARA SOLDA COM ELETRODOS DE 2,0 A 4,0 MM E PROCESSO TIG - CHP DIURNO. AF_06/2018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</si>
  <si>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</si>
  <si>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</si>
  <si>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</si>
  <si>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</si>
  <si>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</si>
  <si>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</si>
  <si>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COMP-975652 - Transporte e montagem de Comportas tipo deslizante com acionamento elétrico.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</si>
  <si>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</si>
  <si>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</si>
  <si>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</si>
  <si>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</si>
  <si>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</si>
  <si>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</si>
  <si>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00000242</t>
    </r>
  </si>
  <si>
    <r>
      <rPr>
        <sz val="7"/>
        <rFont val="Calibri"/>
      </rPr>
      <t>AJUDANTE ESPECIALIZADO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</si>
  <si>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</si>
  <si>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</si>
  <si>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00006127</t>
    </r>
  </si>
  <si>
    <r>
      <rPr>
        <sz val="7"/>
        <rFont val="Calibri"/>
      </rPr>
      <t>AUXILIAR DE PEDREIRO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</si>
  <si>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</si>
  <si>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</si>
  <si>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00002439</t>
    </r>
  </si>
  <si>
    <r>
      <rPr>
        <sz val="7"/>
        <rFont val="Calibri"/>
      </rPr>
      <t>ELETRICISTA DE MANUTENCAO INDUSTRIAL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</si>
  <si>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</si>
  <si>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</si>
  <si>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00002437</t>
    </r>
  </si>
  <si>
    <r>
      <rPr>
        <sz val="7"/>
        <rFont val="Calibri"/>
      </rPr>
      <t>MONTADOR DE MAQUINAS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</si>
  <si>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</si>
  <si>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</si>
  <si>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00004750</t>
    </r>
  </si>
  <si>
    <r>
      <rPr>
        <sz val="7"/>
        <rFont val="Calibri"/>
      </rPr>
      <t>PEDREIRO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</si>
  <si>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</si>
  <si>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</si>
  <si>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</si>
  <si>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</si>
  <si>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</si>
  <si>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</si>
  <si>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</si>
  <si>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</si>
  <si>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</si>
  <si>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5928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</si>
  <si>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</si>
  <si>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</si>
  <si>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</si>
  <si>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b/>
        <sz val="6"/>
        <rFont val="Calibri"/>
      </rPr>
      <t>TOTAL SERVICO:</t>
    </r>
  </si>
  <si>
    <r>
      <rPr>
        <b/>
        <sz val="6"/>
        <rFont val="Calibri"/>
      </rPr>
      <t>TRANSPORTE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</si>
  <si>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</si>
  <si>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</si>
  <si>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</si>
  <si>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</si>
  <si>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</si>
  <si>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5914640</t>
    </r>
  </si>
  <si>
    <r>
      <rPr>
        <sz val="7"/>
        <rFont val="Calibri"/>
      </rPr>
      <t>Transporte com cavalo mecânico de 30 t - rodovia pavimentada</t>
    </r>
  </si>
  <si>
    <r>
      <rPr>
        <sz val="7"/>
        <rFont val="Calibri"/>
      </rPr>
      <t>SICRO NOVO</t>
    </r>
  </si>
  <si>
    <r>
      <rPr>
        <sz val="7"/>
        <rFont val="Calibri"/>
      </rPr>
      <t>tkm</t>
    </r>
  </si>
  <si>
    <r>
      <rPr>
        <b/>
        <sz val="6"/>
        <rFont val="Calibri"/>
      </rPr>
      <t>TOTAL TRANSPORTE: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</si>
  <si>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</si>
  <si>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</si>
  <si>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</si>
  <si>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COMP-355707 - Transporte e instalação de Grade mecanizada e automatizada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</si>
  <si>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</si>
  <si>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</si>
  <si>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</si>
  <si>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</si>
  <si>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</si>
  <si>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</si>
  <si>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00000242</t>
    </r>
  </si>
  <si>
    <r>
      <rPr>
        <sz val="7"/>
        <rFont val="Calibri"/>
      </rPr>
      <t>AJUDANTE ESPECIALIZADO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</si>
  <si>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</si>
  <si>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</si>
  <si>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00002439</t>
    </r>
  </si>
  <si>
    <r>
      <rPr>
        <sz val="7"/>
        <rFont val="Calibri"/>
      </rPr>
      <t>ELETRICISTA DE MANUTENCAO INDUSTRIAL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</si>
  <si>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</si>
  <si>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</si>
  <si>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00034783</t>
    </r>
  </si>
  <si>
    <r>
      <rPr>
        <sz val="7"/>
        <rFont val="Calibri"/>
      </rPr>
      <t>ENGENHEIRO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</si>
  <si>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</si>
  <si>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</si>
  <si>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00002437</t>
    </r>
  </si>
  <si>
    <r>
      <rPr>
        <sz val="7"/>
        <rFont val="Calibri"/>
      </rPr>
      <t>MONTADOR DE MAQUINAS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</si>
  <si>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</si>
  <si>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</si>
  <si>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00004750</t>
    </r>
  </si>
  <si>
    <r>
      <rPr>
        <sz val="7"/>
        <rFont val="Calibri"/>
      </rPr>
      <t>PEDREIRO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</si>
  <si>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</si>
  <si>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</si>
  <si>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00006111</t>
    </r>
  </si>
  <si>
    <r>
      <rPr>
        <sz val="7"/>
        <rFont val="Calibri"/>
      </rPr>
      <t>SERVENTE DE OBRAS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</si>
  <si>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</si>
  <si>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</si>
  <si>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</si>
  <si>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</si>
  <si>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</si>
  <si>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</si>
  <si>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</si>
  <si>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</si>
  <si>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</si>
  <si>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5928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</si>
  <si>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</si>
  <si>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</si>
  <si>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</si>
  <si>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b/>
        <sz val="6"/>
        <rFont val="Calibri"/>
      </rPr>
      <t>TOTAL SERVICO:</t>
    </r>
  </si>
  <si>
    <r>
      <rPr>
        <b/>
        <sz val="6"/>
        <rFont val="Calibri"/>
      </rPr>
      <t>TRANSPORTE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</si>
  <si>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</si>
  <si>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</si>
  <si>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</si>
  <si>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</si>
  <si>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</si>
  <si>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5914640</t>
    </r>
  </si>
  <si>
    <r>
      <rPr>
        <sz val="7"/>
        <rFont val="Calibri"/>
      </rPr>
      <t>Transporte com cavalo mecânico de 30 t - rodovia pavimentada</t>
    </r>
  </si>
  <si>
    <r>
      <rPr>
        <sz val="7"/>
        <rFont val="Calibri"/>
      </rPr>
      <t>SICRO NOVO</t>
    </r>
  </si>
  <si>
    <r>
      <rPr>
        <sz val="7"/>
        <rFont val="Calibri"/>
      </rPr>
      <t>tkm</t>
    </r>
  </si>
  <si>
    <r>
      <rPr>
        <b/>
        <sz val="6"/>
        <rFont val="Calibri"/>
      </rPr>
      <t>TOTAL TRANSPORTE: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</si>
  <si>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</si>
  <si>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</si>
  <si>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</si>
  <si>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CP-2082-06.001.0318-0 - Fornecimento e Montagem de Haste de prolongamento com extremidades rosqueadas, diâmetro 1.1/6”, L=6000mm EM PEDESTAIS DE COMANDO OU MANOBRA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</si>
  <si>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</si>
  <si>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</si>
  <si>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</si>
  <si>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</si>
  <si>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</si>
  <si>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</si>
  <si>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00025957</t>
    </r>
  </si>
  <si>
    <r>
      <rPr>
        <sz val="7"/>
        <rFont val="Calibri"/>
      </rPr>
      <t>MONTADOR DE ESTRUTURAS METALICAS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</si>
  <si>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</si>
  <si>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</si>
  <si>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00004750</t>
    </r>
  </si>
  <si>
    <r>
      <rPr>
        <sz val="7"/>
        <rFont val="Calibri"/>
      </rPr>
      <t>PEDREIRO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</si>
  <si>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</si>
  <si>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</si>
  <si>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00006111</t>
    </r>
  </si>
  <si>
    <r>
      <rPr>
        <sz val="7"/>
        <rFont val="Calibri"/>
      </rPr>
      <t>SERVENTE DE OBRAS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</si>
  <si>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</si>
  <si>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</si>
  <si>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</si>
  <si>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</si>
  <si>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</si>
  <si>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</si>
  <si>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</si>
  <si>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</si>
  <si>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</si>
  <si>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CP-1593-I06474</t>
    </r>
  </si>
  <si>
    <r>
      <rPr>
        <sz val="7"/>
        <rFont val="Calibri"/>
      </rPr>
      <t>Haste de prolongamento com extremidades rosqueadas, diâmetro 1.1/6”, L=6000mm</t>
    </r>
  </si>
  <si>
    <r>
      <rPr>
        <sz val="7"/>
        <rFont val="Calibri"/>
      </rPr>
      <t>ORSE</t>
    </r>
  </si>
  <si>
    <r>
      <rPr>
        <sz val="7"/>
        <rFont val="Calibri"/>
      </rPr>
      <t>un</t>
    </r>
  </si>
  <si>
    <r>
      <rPr>
        <sz val="7"/>
        <rFont val="Calibri"/>
      </rPr>
      <t>00040703</t>
    </r>
  </si>
  <si>
    <r>
      <rPr>
        <sz val="7"/>
        <rFont val="Calibri"/>
      </rPr>
      <t>MARTELO DEMOLIDOR ELETRICO, COM POTENCIA DE 2.000 W, FREQUENCIA DE 1.000 IMPACTOS POR MINUTO, FORÇA DE IMPACTO ENTRE 60 E 65 J, PESO DE 30 KG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</si>
  <si>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</si>
  <si>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</si>
  <si>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</si>
  <si>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</si>
  <si>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</si>
  <si>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</si>
  <si>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COMP-293431 - Transporte e montagem de Equipamento de içamento: Monovia em perfil metálico com talha elétrica com trole elétrico, carga = 5.000 kg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</si>
  <si>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</si>
  <si>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</si>
  <si>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</si>
  <si>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</si>
  <si>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</si>
  <si>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</si>
  <si>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00025958</t>
    </r>
  </si>
  <si>
    <r>
      <rPr>
        <sz val="7"/>
        <rFont val="Calibri"/>
      </rPr>
      <t>AJUDANTE DE ESTRUTURAS METALICAS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</si>
  <si>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</si>
  <si>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</si>
  <si>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00025957</t>
    </r>
  </si>
  <si>
    <r>
      <rPr>
        <sz val="7"/>
        <rFont val="Calibri"/>
      </rPr>
      <t>MONTADOR DE ESTRUTURAS METALICAS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</si>
  <si>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</si>
  <si>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</si>
  <si>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</si>
  <si>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</si>
  <si>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</si>
  <si>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</si>
  <si>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</si>
  <si>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</si>
  <si>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</si>
  <si>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5928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</si>
  <si>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</si>
  <si>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</si>
  <si>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</si>
  <si>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b/>
        <sz val="6"/>
        <rFont val="Calibri"/>
      </rPr>
      <t>TOTAL SERVICO:</t>
    </r>
  </si>
  <si>
    <r>
      <rPr>
        <b/>
        <sz val="6"/>
        <rFont val="Calibri"/>
      </rPr>
      <t>TRANSPORTE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</si>
  <si>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</si>
  <si>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</si>
  <si>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</si>
  <si>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</si>
  <si>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</si>
  <si>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5914640</t>
    </r>
  </si>
  <si>
    <r>
      <rPr>
        <sz val="7"/>
        <rFont val="Calibri"/>
      </rPr>
      <t>Transporte com cavalo mecânico de 30 t - rodovia pavimentada</t>
    </r>
  </si>
  <si>
    <r>
      <rPr>
        <sz val="7"/>
        <rFont val="Calibri"/>
      </rPr>
      <t>SICRO NOVO</t>
    </r>
  </si>
  <si>
    <r>
      <rPr>
        <sz val="7"/>
        <rFont val="Calibri"/>
      </rPr>
      <t>tkm</t>
    </r>
  </si>
  <si>
    <r>
      <rPr>
        <b/>
        <sz val="6"/>
        <rFont val="Calibri"/>
      </rPr>
      <t>TOTAL TRANSPORTE: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</si>
  <si>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</si>
  <si>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</si>
  <si>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</si>
  <si>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 xml:space="preserve"> CP-1538-83726 - ASSENTAMENTO DE PECAS, CONEXOES, APARELHOS E ACESSORIOS DE FERRO FUNDIDO DUCTIL, JUNTA ELASTICA, MECANICA OU FLANGEADA, COM DIAMETROS DE 1200 MM. (M)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</si>
  <si>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</si>
  <si>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</si>
  <si>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</si>
  <si>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</si>
  <si>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</si>
  <si>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</si>
  <si>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5930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</si>
  <si>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CHI DIURNO. AF_06/2014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</si>
  <si>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</si>
  <si>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</si>
  <si>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sz val="7"/>
        <rFont val="Calibri"/>
      </rPr>
      <t>5928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</si>
  <si>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</si>
  <si>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</si>
  <si>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</si>
  <si>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88277</t>
    </r>
  </si>
  <si>
    <r>
      <rPr>
        <sz val="7"/>
        <rFont val="Calibri"/>
      </rPr>
      <t>MONTADOR (TUBO AÇO/EQUIPAMENTOS)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</si>
  <si>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</si>
  <si>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</si>
  <si>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</si>
  <si>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</si>
  <si>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</si>
  <si>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</si>
  <si>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</si>
  <si>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</si>
  <si>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</si>
  <si>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</si>
  <si>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CP-8667-INS-422209 - TUBO 1200 COM FLANGES L=800. K7 PN 10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</si>
  <si>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</si>
  <si>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</si>
  <si>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</si>
  <si>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COMP-056954 - Tubo 1200 Flange e Ponta JTE K – 7, PN 10, comprimento de 900 mm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</si>
  <si>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</si>
  <si>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</si>
  <si>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</si>
  <si>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COMP-834095 - Tubo 1200 Flange e Ponta JTE K – 7, PN 10, comprimento de 2700 mm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</si>
  <si>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</si>
  <si>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</si>
  <si>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</si>
  <si>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COMP-334957 - Tubo Cilíndrico 1200 JTE K – 9, PN 10, comprimento de 1100 mm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</si>
  <si>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</si>
  <si>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</si>
  <si>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</si>
  <si>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CP-5980-COMP-456702 - TUBO CILÍNDRICO 1200 PARA JUNTA TRAVADA EXTERNA-JTE L = 4400mm K9 PN 10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</si>
  <si>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</si>
  <si>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</si>
  <si>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</si>
  <si>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COMP-853491 - Tubo Cilíndrico 1200 JTE K – 9, PN 10, comprimento de 5200 mm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</si>
  <si>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</si>
  <si>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</si>
  <si>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</si>
  <si>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CP-5654-944683 - TUBO CILÍNDRICO 1200 PARA JUNTA TRAVADA EXTERNA-JTE L = 5800mm K9 PN 10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</si>
  <si>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</si>
  <si>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</si>
  <si>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</si>
  <si>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COMP-019624 - Tubo Ponta e Bolsa K – 9, PN 10, comprimento de 7000 mm, DN 1200 classe K7, conforme norma NBR 7675
 (M)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</si>
  <si>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</si>
  <si>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</si>
  <si>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</si>
  <si>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INS-350952 - CURVA 22°30’ COM FLANGES – K7 DN 1200 K9 PN 10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</si>
  <si>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</si>
  <si>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</si>
  <si>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</si>
  <si>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CP-2046-COMP-416168 - CURVA 45° COM BOLSAS E JTE 1200 - K7 PN 10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</si>
  <si>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</si>
  <si>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</si>
  <si>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</si>
  <si>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CP-9638-I4009 - JUNTA DE DESMONTAGEM TRAVADA AXIALMENTE PN10 DN 1200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</si>
  <si>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</si>
  <si>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</si>
  <si>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</si>
  <si>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CP-5234 - Junta para flange na classe K7, PN 10, NBR 7675 DN1200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</si>
  <si>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</si>
  <si>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</si>
  <si>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</si>
  <si>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CP-1944-CP-7939-I4250 - PARAFUSO C/ PORCAS PARA FLANGES K7 NBR 7675 (36 X 160) MM (D X L) DN 1200 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</si>
  <si>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</si>
  <si>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</si>
  <si>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</si>
  <si>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COMP-651284 - Serviços de operação assistida, incluíndo comissionamento e testes de equipamentos, simulação de operações, treinamentos e todas as atividades necessárias para garantir a funcionalidade esperada da estação de bombeamento. (MÊS)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</si>
  <si>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</si>
  <si>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(34.60%):</t>
    </r>
  </si>
  <si>
    <r>
      <rPr>
        <b/>
        <sz val="7"/>
        <rFont val="Arial"/>
      </rPr>
      <t>VALOR COM BDI: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</si>
</sst>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&quot;R$&quot;\ * #,##0.00_-;\-&quot;R$&quot;\ * #,##0.00_-;_-&quot;R$&quot;\ * &quot;-&quot;??_-;_-@"/>
    <numFmt numFmtId="165" formatCode="&quot;R$&quot;\ #,##0.00"/>
    <numFmt numFmtId="166" formatCode="0.0%"/>
    <numFmt numFmtId="167" formatCode="[$-F800]dddd\,\ mmmm\ dd\,\ yyyy"/>
    <numFmt numFmtId="168" formatCode="#,##0.00%"/>
    <numFmt numFmtId="169" formatCode="#,##0.00\'\ %\'"/>
    <numFmt numFmtId="170" formatCode="#,##0.00000000"/>
    <numFmt numFmtId="171" formatCode="#,##0.0000"/>
  </numFmts>
  <fonts count="47">
    <font>
      <sz val="11"/>
      <color rgb="FF000000"/>
      <name val="Calibri"/>
    </font>
    <font>
      <b/>
      <sz val="14"/>
      <color theme="1"/>
      <name val="Calibri"/>
    </font>
    <font>
      <sz val="11"/>
      <name val="Calibri"/>
    </font>
    <font>
      <sz val="10"/>
      <color theme="1"/>
      <name val="Calibri"/>
    </font>
    <font>
      <b/>
      <sz val="10"/>
      <color theme="1"/>
      <name val="Calibri"/>
    </font>
    <font>
      <sz val="10"/>
      <color rgb="FF000000"/>
      <name val="Calibri"/>
    </font>
    <font>
      <b/>
      <sz val="10"/>
      <color theme="1"/>
      <name val="Times New Roman"/>
    </font>
    <font>
      <b/>
      <sz val="10"/>
      <color rgb="FF0000FF"/>
      <name val="Times New Roman"/>
    </font>
    <font>
      <b/>
      <u/>
      <sz val="10"/>
      <color theme="1"/>
      <name val="Arial"/>
    </font>
    <font>
      <sz val="10"/>
      <color rgb="FF000000"/>
      <name val="Times New Roman"/>
    </font>
    <font>
      <sz val="10"/>
      <color theme="1"/>
      <name val="Times New Roman"/>
    </font>
    <font>
      <b/>
      <sz val="10"/>
      <color rgb="FF666699"/>
      <name val="Times New Roman"/>
    </font>
    <font>
      <sz val="10"/>
      <color rgb="FF000000"/>
      <name val="Arial"/>
    </font>
    <font>
      <b/>
      <sz val="10"/>
      <color rgb="FF000000"/>
      <name val="Times New Roman"/>
    </font>
    <font>
      <vertAlign val="superscript"/>
      <sz val="10"/>
      <color rgb="FF000000"/>
      <name val="Times New Roman"/>
    </font>
    <font>
      <b/>
      <u/>
      <sz val="10"/>
      <color theme="1"/>
      <name val="Calibri"/>
    </font>
    <font>
      <b/>
      <sz val="15"/>
      <color rgb="FF000000"/>
      <name val="Calibri"/>
    </font>
    <font>
      <sz val="12"/>
      <color rgb="FF000000"/>
      <name val="Arial"/>
    </font>
    <font>
      <b/>
      <sz val="8"/>
      <color rgb="FF000000"/>
      <name val="Calibri"/>
    </font>
    <font>
      <sz val="8"/>
      <color rgb="FF000000"/>
      <name val="Calibri"/>
    </font>
    <font>
      <b/>
      <sz val="10"/>
      <color rgb="FF000000"/>
      <name val="Calibri"/>
    </font>
    <font>
      <sz val="10"/>
      <color theme="1"/>
      <name val="Arial"/>
    </font>
    <font>
      <sz val="8"/>
      <color theme="1"/>
      <name val="Arial"/>
    </font>
    <font>
      <sz val="11"/>
      <color theme="1"/>
      <name val="Calibri"/>
    </font>
    <font>
      <sz val="11"/>
      <color theme="1"/>
      <name val="Arial"/>
    </font>
    <font>
      <u/>
      <sz val="11"/>
      <color theme="10"/>
      <name val="Calibri"/>
    </font>
    <font>
      <sz val="9"/>
      <color rgb="FF000000"/>
      <name val="Sansserif"/>
    </font>
    <font>
      <sz val="7"/>
      <color rgb="FF000000"/>
      <name val="Sansserif"/>
    </font>
    <font>
      <sz val="7"/>
      <color rgb="FF000000"/>
      <name val="Arial"/>
    </font>
    <font>
      <sz val="5"/>
      <color rgb="FF000000"/>
      <name val="Arial"/>
    </font>
    <font>
      <b/>
      <sz val="5"/>
      <color rgb="FF000000"/>
      <name val="Arial"/>
    </font>
    <font>
      <b/>
      <sz val="7"/>
      <color rgb="FF000000"/>
      <name val="Arial"/>
    </font>
    <font>
      <sz val="6"/>
      <color rgb="FF000000"/>
      <name val="Sansserif"/>
    </font>
    <font>
      <b/>
      <sz val="6"/>
      <color rgb="FF000000"/>
      <name val="Arial"/>
    </font>
    <font>
      <sz val="6"/>
      <color rgb="FF000000"/>
      <name val="Arial"/>
    </font>
    <font>
      <b/>
      <sz val="5"/>
      <color rgb="FF000000"/>
      <name val="Sansserif"/>
    </font>
    <font>
      <b/>
      <u/>
      <sz val="10"/>
      <name val="Times New Roman"/>
    </font>
    <font>
      <b/>
      <sz val="10"/>
      <name val="Times New Roman"/>
    </font>
    <font>
      <sz val="10"/>
      <name val="Calibri"/>
    </font>
    <font>
      <sz val="8"/>
      <name val="Calibri"/>
    </font>
    <font>
      <sz val="8"/>
      <name val="Arial"/>
    </font>
    <font>
      <b/>
      <sz val="8"/>
      <name val="Arial"/>
    </font>
    <font>
      <b/>
      <sz val="7"/>
      <name val="Arial"/>
    </font>
    <font>
      <sz val="7"/>
      <name val="Arial"/>
    </font>
    <font>
      <b/>
      <sz val="6"/>
      <name val="Arial"/>
    </font>
    <font>
      <b/>
      <sz val="6"/>
      <name val="Calibri"/>
    </font>
    <font>
      <sz val="7"/>
      <name val="Calibri"/>
    </font>
  </fonts>
  <fills count="10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rgb="FFDFDFDF"/>
        <bgColor rgb="FFDFDFDF"/>
      </patternFill>
    </fill>
    <fill>
      <patternFill patternType="solid">
        <fgColor rgb="FFC0C0C0"/>
        <bgColor rgb="FFC0C0C0"/>
      </patternFill>
    </fill>
    <fill>
      <patternFill patternType="solid">
        <fgColor rgb="FFDAFEDB"/>
        <bgColor rgb="FFDAFEDB"/>
      </patternFill>
    </fill>
    <fill>
      <patternFill patternType="solid">
        <fgColor rgb="FFFAFFE9"/>
        <bgColor rgb="FFFAFFE9"/>
      </patternFill>
    </fill>
    <fill>
      <patternFill patternType="solid">
        <fgColor rgb="FFFEDEE3"/>
        <bgColor rgb="FFFEDEE3"/>
      </patternFill>
    </fill>
    <fill>
      <patternFill patternType="solid">
        <fgColor rgb="FFCCCCCC"/>
        <bgColor rgb="FFCCCCCC"/>
      </patternFill>
    </fill>
  </fills>
  <borders count="50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280">
    <xf numFmtId="0" fontId="0" fillId="0" borderId="0" xfId="0" applyFont="1" applyAlignment="1"/>
    <xf numFmtId="0" fontId="3" fillId="0" borderId="0" xfId="0" applyFont="1"/>
    <xf numFmtId="0" fontId="3" fillId="0" borderId="4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7" xfId="0" applyFont="1" applyBorder="1" applyAlignment="1">
      <alignment vertical="center" wrapText="1"/>
    </xf>
    <xf numFmtId="0" fontId="3" fillId="2" borderId="8" xfId="0" applyFont="1" applyFill="1" applyBorder="1"/>
    <xf numFmtId="0" fontId="3" fillId="2" borderId="8" xfId="0" applyFont="1" applyFill="1" applyBorder="1" applyAlignment="1">
      <alignment vertical="center" wrapText="1"/>
    </xf>
    <xf numFmtId="0" fontId="3" fillId="0" borderId="12" xfId="0" applyFont="1" applyBorder="1"/>
    <xf numFmtId="0" fontId="3" fillId="0" borderId="13" xfId="0" applyFont="1" applyBorder="1"/>
    <xf numFmtId="0" fontId="3" fillId="0" borderId="14" xfId="0" applyFont="1" applyBorder="1"/>
    <xf numFmtId="0" fontId="5" fillId="0" borderId="15" xfId="0" applyFont="1" applyBorder="1"/>
    <xf numFmtId="0" fontId="3" fillId="0" borderId="16" xfId="0" applyFont="1" applyBorder="1"/>
    <xf numFmtId="0" fontId="8" fillId="0" borderId="16" xfId="0" applyFont="1" applyBorder="1" applyAlignment="1">
      <alignment horizontal="center" vertical="center"/>
    </xf>
    <xf numFmtId="0" fontId="9" fillId="0" borderId="15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9" fillId="0" borderId="0" xfId="0" applyFont="1" applyAlignment="1">
      <alignment vertical="center"/>
    </xf>
    <xf numFmtId="0" fontId="12" fillId="0" borderId="16" xfId="0" applyFont="1" applyBorder="1" applyAlignment="1">
      <alignment vertical="center"/>
    </xf>
    <xf numFmtId="0" fontId="13" fillId="0" borderId="0" xfId="0" applyFont="1" applyAlignment="1">
      <alignment horizontal="right" vertical="center"/>
    </xf>
    <xf numFmtId="0" fontId="13" fillId="0" borderId="1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9" fillId="0" borderId="15" xfId="0" applyFont="1" applyBorder="1" applyAlignment="1">
      <alignment horizontal="right" vertical="center"/>
    </xf>
    <xf numFmtId="0" fontId="10" fillId="0" borderId="0" xfId="0" quotePrefix="1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10" fontId="10" fillId="0" borderId="23" xfId="0" applyNumberFormat="1" applyFont="1" applyBorder="1" applyAlignment="1">
      <alignment horizontal="center" vertical="center" wrapText="1"/>
    </xf>
    <xf numFmtId="0" fontId="12" fillId="0" borderId="16" xfId="0" applyFont="1" applyBorder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10" fontId="10" fillId="0" borderId="0" xfId="0" applyNumberFormat="1" applyFont="1" applyAlignment="1">
      <alignment horizontal="center" vertical="center" wrapText="1"/>
    </xf>
    <xf numFmtId="0" fontId="10" fillId="0" borderId="0" xfId="0" applyFont="1" applyAlignment="1">
      <alignment horizontal="right" vertical="center" wrapText="1"/>
    </xf>
    <xf numFmtId="9" fontId="10" fillId="0" borderId="0" xfId="0" applyNumberFormat="1" applyFont="1" applyAlignment="1">
      <alignment horizontal="center" vertical="center" wrapText="1"/>
    </xf>
    <xf numFmtId="10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4" fillId="0" borderId="15" xfId="0" applyFont="1" applyBorder="1" applyAlignment="1">
      <alignment horizontal="right" vertical="center"/>
    </xf>
    <xf numFmtId="10" fontId="6" fillId="3" borderId="24" xfId="0" applyNumberFormat="1" applyFont="1" applyFill="1" applyBorder="1" applyAlignment="1">
      <alignment horizontal="center" vertical="center"/>
    </xf>
    <xf numFmtId="0" fontId="9" fillId="0" borderId="17" xfId="0" applyFont="1" applyBorder="1" applyAlignment="1">
      <alignment vertical="center"/>
    </xf>
    <xf numFmtId="0" fontId="10" fillId="0" borderId="18" xfId="0" applyFont="1" applyBorder="1" applyAlignment="1">
      <alignment horizontal="right" vertical="center"/>
    </xf>
    <xf numFmtId="0" fontId="10" fillId="0" borderId="18" xfId="0" applyFont="1" applyBorder="1" applyAlignment="1">
      <alignment horizontal="left" vertical="center"/>
    </xf>
    <xf numFmtId="10" fontId="10" fillId="0" borderId="18" xfId="0" applyNumberFormat="1" applyFont="1" applyBorder="1" applyAlignment="1">
      <alignment vertical="center"/>
    </xf>
    <xf numFmtId="0" fontId="10" fillId="0" borderId="18" xfId="0" applyFont="1" applyBorder="1" applyAlignment="1">
      <alignment vertical="center"/>
    </xf>
    <xf numFmtId="0" fontId="12" fillId="0" borderId="19" xfId="0" applyFont="1" applyBorder="1" applyAlignment="1">
      <alignment vertical="center"/>
    </xf>
    <xf numFmtId="0" fontId="3" fillId="0" borderId="15" xfId="0" applyFont="1" applyBorder="1"/>
    <xf numFmtId="0" fontId="4" fillId="0" borderId="0" xfId="0" applyFont="1"/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vertical="center"/>
    </xf>
    <xf numFmtId="9" fontId="16" fillId="0" borderId="0" xfId="0" applyNumberFormat="1" applyFont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0" fontId="18" fillId="0" borderId="0" xfId="0" applyFont="1"/>
    <xf numFmtId="0" fontId="19" fillId="0" borderId="0" xfId="0" applyFont="1" applyAlignment="1">
      <alignment horizontal="left"/>
    </xf>
    <xf numFmtId="9" fontId="19" fillId="0" borderId="0" xfId="0" applyNumberFormat="1" applyFont="1" applyAlignment="1">
      <alignment horizontal="center"/>
    </xf>
    <xf numFmtId="164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right"/>
    </xf>
    <xf numFmtId="0" fontId="19" fillId="0" borderId="0" xfId="0" applyFont="1"/>
    <xf numFmtId="0" fontId="20" fillId="0" borderId="25" xfId="0" applyFont="1" applyBorder="1" applyAlignment="1">
      <alignment vertical="center"/>
    </xf>
    <xf numFmtId="0" fontId="20" fillId="0" borderId="26" xfId="0" applyFont="1" applyBorder="1" applyAlignment="1">
      <alignment horizontal="center" vertical="center" wrapText="1"/>
    </xf>
    <xf numFmtId="0" fontId="20" fillId="0" borderId="26" xfId="0" applyFont="1" applyBorder="1" applyAlignment="1">
      <alignment horizontal="center" vertical="center"/>
    </xf>
    <xf numFmtId="9" fontId="18" fillId="0" borderId="26" xfId="0" applyNumberFormat="1" applyFont="1" applyBorder="1" applyAlignment="1">
      <alignment horizontal="center" vertical="center" wrapText="1"/>
    </xf>
    <xf numFmtId="164" fontId="18" fillId="0" borderId="26" xfId="0" applyNumberFormat="1" applyFont="1" applyBorder="1" applyAlignment="1">
      <alignment horizontal="center" vertical="center" wrapText="1"/>
    </xf>
    <xf numFmtId="0" fontId="18" fillId="0" borderId="26" xfId="0" applyFont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4" fontId="5" fillId="0" borderId="29" xfId="0" applyNumberFormat="1" applyFont="1" applyBorder="1" applyAlignment="1">
      <alignment horizontal="left" vertical="center"/>
    </xf>
    <xf numFmtId="9" fontId="3" fillId="0" borderId="29" xfId="0" applyNumberFormat="1" applyFont="1" applyBorder="1" applyAlignment="1">
      <alignment horizontal="center"/>
    </xf>
    <xf numFmtId="164" fontId="21" fillId="0" borderId="29" xfId="0" applyNumberFormat="1" applyFont="1" applyBorder="1" applyAlignment="1">
      <alignment horizontal="center" wrapText="1"/>
    </xf>
    <xf numFmtId="9" fontId="3" fillId="0" borderId="28" xfId="0" applyNumberFormat="1" applyFont="1" applyBorder="1" applyAlignment="1">
      <alignment horizontal="center"/>
    </xf>
    <xf numFmtId="164" fontId="5" fillId="0" borderId="29" xfId="0" applyNumberFormat="1" applyFont="1" applyBorder="1" applyAlignment="1">
      <alignment horizontal="center" vertical="center"/>
    </xf>
    <xf numFmtId="0" fontId="22" fillId="0" borderId="0" xfId="0" applyFont="1" applyAlignment="1">
      <alignment horizontal="center"/>
    </xf>
    <xf numFmtId="4" fontId="5" fillId="0" borderId="23" xfId="0" applyNumberFormat="1" applyFont="1" applyBorder="1" applyAlignment="1">
      <alignment horizontal="left" vertical="center"/>
    </xf>
    <xf numFmtId="10" fontId="3" fillId="0" borderId="23" xfId="0" applyNumberFormat="1" applyFont="1" applyBorder="1" applyAlignment="1">
      <alignment horizontal="center"/>
    </xf>
    <xf numFmtId="164" fontId="21" fillId="0" borderId="23" xfId="0" applyNumberFormat="1" applyFont="1" applyBorder="1" applyAlignment="1">
      <alignment horizontal="center" wrapText="1"/>
    </xf>
    <xf numFmtId="9" fontId="3" fillId="0" borderId="23" xfId="0" applyNumberFormat="1" applyFont="1" applyBorder="1" applyAlignment="1">
      <alignment horizontal="center"/>
    </xf>
    <xf numFmtId="164" fontId="5" fillId="0" borderId="23" xfId="0" applyNumberFormat="1" applyFont="1" applyBorder="1" applyAlignment="1">
      <alignment horizontal="center" vertical="center"/>
    </xf>
    <xf numFmtId="4" fontId="5" fillId="0" borderId="34" xfId="0" applyNumberFormat="1" applyFont="1" applyBorder="1" applyAlignment="1">
      <alignment horizontal="left" vertical="center"/>
    </xf>
    <xf numFmtId="9" fontId="3" fillId="0" borderId="34" xfId="0" applyNumberFormat="1" applyFont="1" applyBorder="1" applyAlignment="1">
      <alignment horizontal="center"/>
    </xf>
    <xf numFmtId="164" fontId="21" fillId="0" borderId="34" xfId="0" applyNumberFormat="1" applyFont="1" applyBorder="1" applyAlignment="1">
      <alignment horizontal="center" wrapText="1"/>
    </xf>
    <xf numFmtId="164" fontId="5" fillId="0" borderId="34" xfId="0" applyNumberFormat="1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5" fillId="0" borderId="0" xfId="0" applyFont="1"/>
    <xf numFmtId="9" fontId="3" fillId="0" borderId="35" xfId="0" applyNumberFormat="1" applyFont="1" applyBorder="1" applyAlignment="1">
      <alignment horizontal="center"/>
    </xf>
    <xf numFmtId="164" fontId="21" fillId="0" borderId="35" xfId="0" applyNumberFormat="1" applyFont="1" applyBorder="1" applyAlignment="1">
      <alignment horizontal="center" wrapText="1"/>
    </xf>
    <xf numFmtId="164" fontId="5" fillId="0" borderId="35" xfId="0" applyNumberFormat="1" applyFont="1" applyBorder="1" applyAlignment="1">
      <alignment horizontal="center" vertical="center"/>
    </xf>
    <xf numFmtId="10" fontId="3" fillId="0" borderId="34" xfId="0" applyNumberFormat="1" applyFont="1" applyBorder="1" applyAlignment="1">
      <alignment horizontal="center"/>
    </xf>
    <xf numFmtId="4" fontId="5" fillId="0" borderId="36" xfId="0" applyNumberFormat="1" applyFont="1" applyBorder="1" applyAlignment="1">
      <alignment horizontal="left" vertical="center"/>
    </xf>
    <xf numFmtId="9" fontId="3" fillId="0" borderId="36" xfId="0" applyNumberFormat="1" applyFont="1" applyBorder="1" applyAlignment="1">
      <alignment horizontal="center"/>
    </xf>
    <xf numFmtId="164" fontId="21" fillId="0" borderId="36" xfId="0" applyNumberFormat="1" applyFont="1" applyBorder="1" applyAlignment="1">
      <alignment horizontal="center" wrapText="1"/>
    </xf>
    <xf numFmtId="166" fontId="3" fillId="0" borderId="34" xfId="0" applyNumberFormat="1" applyFont="1" applyBorder="1" applyAlignment="1">
      <alignment horizontal="center"/>
    </xf>
    <xf numFmtId="165" fontId="21" fillId="0" borderId="29" xfId="0" applyNumberFormat="1" applyFont="1" applyBorder="1" applyAlignment="1">
      <alignment horizontal="right"/>
    </xf>
    <xf numFmtId="165" fontId="21" fillId="0" borderId="36" xfId="0" applyNumberFormat="1" applyFont="1" applyBorder="1" applyAlignment="1">
      <alignment horizontal="right"/>
    </xf>
    <xf numFmtId="165" fontId="21" fillId="0" borderId="34" xfId="0" applyNumberFormat="1" applyFont="1" applyBorder="1" applyAlignment="1">
      <alignment horizontal="right"/>
    </xf>
    <xf numFmtId="164" fontId="21" fillId="0" borderId="34" xfId="0" applyNumberFormat="1" applyFont="1" applyBorder="1" applyAlignment="1">
      <alignment horizontal="center"/>
    </xf>
    <xf numFmtId="164" fontId="21" fillId="0" borderId="28" xfId="0" applyNumberFormat="1" applyFont="1" applyBorder="1" applyAlignment="1">
      <alignment horizontal="center" wrapText="1"/>
    </xf>
    <xf numFmtId="9" fontId="21" fillId="0" borderId="29" xfId="0" applyNumberFormat="1" applyFont="1" applyBorder="1" applyAlignment="1">
      <alignment horizontal="center" wrapText="1"/>
    </xf>
    <xf numFmtId="9" fontId="21" fillId="0" borderId="36" xfId="0" applyNumberFormat="1" applyFont="1" applyBorder="1" applyAlignment="1">
      <alignment horizontal="center" wrapText="1"/>
    </xf>
    <xf numFmtId="9" fontId="21" fillId="0" borderId="34" xfId="0" applyNumberFormat="1" applyFont="1" applyBorder="1" applyAlignment="1">
      <alignment horizontal="center" wrapText="1"/>
    </xf>
    <xf numFmtId="4" fontId="5" fillId="2" borderId="29" xfId="0" applyNumberFormat="1" applyFont="1" applyFill="1" applyBorder="1" applyAlignment="1">
      <alignment horizontal="left" vertical="center"/>
    </xf>
    <xf numFmtId="9" fontId="3" fillId="2" borderId="37" xfId="0" applyNumberFormat="1" applyFont="1" applyFill="1" applyBorder="1" applyAlignment="1">
      <alignment horizontal="center"/>
    </xf>
    <xf numFmtId="164" fontId="21" fillId="2" borderId="29" xfId="0" applyNumberFormat="1" applyFont="1" applyFill="1" applyBorder="1" applyAlignment="1">
      <alignment horizontal="center" wrapText="1"/>
    </xf>
    <xf numFmtId="164" fontId="5" fillId="2" borderId="29" xfId="0" applyNumberFormat="1" applyFont="1" applyFill="1" applyBorder="1" applyAlignment="1">
      <alignment horizontal="center" vertical="center"/>
    </xf>
    <xf numFmtId="4" fontId="5" fillId="2" borderId="23" xfId="0" applyNumberFormat="1" applyFont="1" applyFill="1" applyBorder="1" applyAlignment="1">
      <alignment horizontal="left" vertical="center"/>
    </xf>
    <xf numFmtId="9" fontId="3" fillId="2" borderId="23" xfId="0" applyNumberFormat="1" applyFont="1" applyFill="1" applyBorder="1" applyAlignment="1">
      <alignment horizontal="center"/>
    </xf>
    <xf numFmtId="164" fontId="5" fillId="2" borderId="23" xfId="0" applyNumberFormat="1" applyFont="1" applyFill="1" applyBorder="1" applyAlignment="1">
      <alignment horizontal="center" vertical="center"/>
    </xf>
    <xf numFmtId="4" fontId="5" fillId="2" borderId="34" xfId="0" applyNumberFormat="1" applyFont="1" applyFill="1" applyBorder="1" applyAlignment="1">
      <alignment horizontal="left" vertical="center"/>
    </xf>
    <xf numFmtId="9" fontId="3" fillId="2" borderId="34" xfId="0" applyNumberFormat="1" applyFont="1" applyFill="1" applyBorder="1" applyAlignment="1">
      <alignment horizontal="center"/>
    </xf>
    <xf numFmtId="164" fontId="5" fillId="2" borderId="34" xfId="0" applyNumberFormat="1" applyFont="1" applyFill="1" applyBorder="1" applyAlignment="1">
      <alignment horizontal="center" vertical="center"/>
    </xf>
    <xf numFmtId="164" fontId="21" fillId="2" borderId="38" xfId="0" applyNumberFormat="1" applyFont="1" applyFill="1" applyBorder="1" applyAlignment="1">
      <alignment horizontal="center" wrapText="1"/>
    </xf>
    <xf numFmtId="164" fontId="21" fillId="2" borderId="34" xfId="0" applyNumberFormat="1" applyFont="1" applyFill="1" applyBorder="1" applyAlignment="1">
      <alignment horizontal="center" wrapText="1"/>
    </xf>
    <xf numFmtId="4" fontId="0" fillId="0" borderId="23" xfId="0" applyNumberFormat="1" applyFont="1" applyBorder="1"/>
    <xf numFmtId="9" fontId="23" fillId="0" borderId="23" xfId="0" applyNumberFormat="1" applyFont="1" applyBorder="1" applyAlignment="1">
      <alignment horizontal="center"/>
    </xf>
    <xf numFmtId="164" fontId="24" fillId="0" borderId="23" xfId="0" applyNumberFormat="1" applyFont="1" applyBorder="1" applyAlignment="1">
      <alignment horizontal="center" wrapText="1"/>
    </xf>
    <xf numFmtId="164" fontId="0" fillId="0" borderId="23" xfId="0" applyNumberFormat="1" applyFont="1" applyBorder="1" applyAlignment="1">
      <alignment horizontal="center"/>
    </xf>
    <xf numFmtId="4" fontId="0" fillId="0" borderId="35" xfId="0" applyNumberFormat="1" applyFont="1" applyBorder="1"/>
    <xf numFmtId="9" fontId="23" fillId="0" borderId="35" xfId="0" applyNumberFormat="1" applyFont="1" applyBorder="1" applyAlignment="1">
      <alignment horizontal="center"/>
    </xf>
    <xf numFmtId="164" fontId="24" fillId="0" borderId="35" xfId="0" applyNumberFormat="1" applyFont="1" applyBorder="1" applyAlignment="1">
      <alignment horizontal="center" wrapText="1"/>
    </xf>
    <xf numFmtId="164" fontId="0" fillId="0" borderId="35" xfId="0" applyNumberFormat="1" applyFont="1" applyBorder="1" applyAlignment="1">
      <alignment horizontal="center"/>
    </xf>
    <xf numFmtId="4" fontId="25" fillId="0" borderId="23" xfId="0" applyNumberFormat="1" applyFont="1" applyBorder="1" applyAlignment="1">
      <alignment horizontal="left" vertical="center"/>
    </xf>
    <xf numFmtId="4" fontId="23" fillId="0" borderId="23" xfId="0" applyNumberFormat="1" applyFont="1" applyBorder="1"/>
    <xf numFmtId="164" fontId="23" fillId="0" borderId="23" xfId="0" applyNumberFormat="1" applyFont="1" applyBorder="1" applyAlignment="1">
      <alignment horizontal="right"/>
    </xf>
    <xf numFmtId="0" fontId="20" fillId="3" borderId="39" xfId="0" applyFont="1" applyFill="1" applyBorder="1" applyAlignment="1">
      <alignment horizontal="left" vertical="center"/>
    </xf>
    <xf numFmtId="0" fontId="5" fillId="3" borderId="40" xfId="0" applyFont="1" applyFill="1" applyBorder="1"/>
    <xf numFmtId="0" fontId="5" fillId="3" borderId="40" xfId="0" applyFont="1" applyFill="1" applyBorder="1" applyAlignment="1">
      <alignment horizontal="left"/>
    </xf>
    <xf numFmtId="9" fontId="5" fillId="3" borderId="40" xfId="0" applyNumberFormat="1" applyFont="1" applyFill="1" applyBorder="1" applyAlignment="1">
      <alignment horizontal="center"/>
    </xf>
    <xf numFmtId="164" fontId="5" fillId="3" borderId="40" xfId="0" applyNumberFormat="1" applyFont="1" applyFill="1" applyBorder="1" applyAlignment="1">
      <alignment horizontal="center"/>
    </xf>
    <xf numFmtId="0" fontId="5" fillId="3" borderId="40" xfId="0" applyFont="1" applyFill="1" applyBorder="1" applyAlignment="1">
      <alignment horizontal="right"/>
    </xf>
    <xf numFmtId="165" fontId="5" fillId="3" borderId="41" xfId="0" applyNumberFormat="1" applyFont="1" applyFill="1" applyBorder="1"/>
    <xf numFmtId="0" fontId="19" fillId="0" borderId="0" xfId="0" applyFont="1" applyAlignment="1">
      <alignment horizontal="left" wrapText="1"/>
    </xf>
    <xf numFmtId="9" fontId="19" fillId="0" borderId="0" xfId="0" applyNumberFormat="1" applyFont="1" applyAlignment="1">
      <alignment horizontal="left"/>
    </xf>
    <xf numFmtId="164" fontId="19" fillId="0" borderId="0" xfId="0" applyNumberFormat="1" applyFont="1" applyAlignment="1">
      <alignment horizontal="left"/>
    </xf>
    <xf numFmtId="167" fontId="19" fillId="0" borderId="0" xfId="0" applyNumberFormat="1" applyFont="1" applyAlignment="1">
      <alignment horizontal="left"/>
    </xf>
    <xf numFmtId="0" fontId="19" fillId="0" borderId="18" xfId="0" applyFont="1" applyBorder="1" applyAlignment="1">
      <alignment horizontal="left"/>
    </xf>
    <xf numFmtId="9" fontId="19" fillId="0" borderId="18" xfId="0" applyNumberFormat="1" applyFont="1" applyBorder="1" applyAlignment="1">
      <alignment horizontal="center"/>
    </xf>
    <xf numFmtId="0" fontId="0" fillId="0" borderId="0" xfId="0" applyFont="1" applyAlignment="1">
      <alignment horizontal="right"/>
    </xf>
    <xf numFmtId="164" fontId="0" fillId="0" borderId="0" xfId="0" applyNumberFormat="1" applyFont="1" applyAlignment="1">
      <alignment horizontal="center"/>
    </xf>
    <xf numFmtId="9" fontId="0" fillId="0" borderId="0" xfId="0" applyNumberFormat="1" applyFont="1" applyAlignment="1">
      <alignment horizontal="center"/>
    </xf>
    <xf numFmtId="0" fontId="0" fillId="0" borderId="0" xfId="0" applyFont="1" applyAlignment="1">
      <alignment horizontal="left"/>
    </xf>
    <xf numFmtId="0" fontId="23" fillId="0" borderId="0" xfId="0" applyFont="1" applyAlignment="1">
      <alignment wrapText="1"/>
    </xf>
    <xf numFmtId="0" fontId="26" fillId="4" borderId="23" xfId="0" applyFont="1" applyFill="1" applyBorder="1" applyAlignment="1">
      <alignment horizontal="center" vertical="center" wrapText="1"/>
    </xf>
    <xf numFmtId="0" fontId="27" fillId="4" borderId="23" xfId="0" applyFont="1" applyFill="1" applyBorder="1" applyAlignment="1">
      <alignment horizontal="center" vertical="center" wrapText="1"/>
    </xf>
    <xf numFmtId="168" fontId="29" fillId="0" borderId="36" xfId="0" applyNumberFormat="1" applyFont="1" applyBorder="1" applyAlignment="1">
      <alignment horizontal="right" vertical="center" wrapText="1"/>
    </xf>
    <xf numFmtId="0" fontId="23" fillId="0" borderId="36" xfId="0" applyFont="1" applyBorder="1" applyAlignment="1">
      <alignment wrapText="1"/>
    </xf>
    <xf numFmtId="169" fontId="30" fillId="0" borderId="36" xfId="0" applyNumberFormat="1" applyFont="1" applyBorder="1" applyAlignment="1">
      <alignment horizontal="right" vertical="center" wrapText="1"/>
    </xf>
    <xf numFmtId="4" fontId="28" fillId="4" borderId="23" xfId="0" applyNumberFormat="1" applyFont="1" applyFill="1" applyBorder="1" applyAlignment="1">
      <alignment horizontal="right" vertical="center" wrapText="1"/>
    </xf>
    <xf numFmtId="0" fontId="23" fillId="0" borderId="35" xfId="0" applyFont="1" applyBorder="1" applyAlignment="1">
      <alignment wrapText="1"/>
    </xf>
    <xf numFmtId="4" fontId="31" fillId="0" borderId="23" xfId="0" applyNumberFormat="1" applyFont="1" applyBorder="1" applyAlignment="1">
      <alignment horizontal="right" vertical="center" wrapText="1"/>
    </xf>
    <xf numFmtId="0" fontId="23" fillId="0" borderId="12" xfId="0" applyFont="1" applyBorder="1" applyAlignment="1">
      <alignment wrapText="1"/>
    </xf>
    <xf numFmtId="0" fontId="23" fillId="0" borderId="14" xfId="0" applyFont="1" applyBorder="1" applyAlignment="1">
      <alignment wrapText="1"/>
    </xf>
    <xf numFmtId="0" fontId="23" fillId="0" borderId="17" xfId="0" applyFont="1" applyBorder="1" applyAlignment="1">
      <alignment wrapText="1"/>
    </xf>
    <xf numFmtId="0" fontId="23" fillId="0" borderId="19" xfId="0" applyFont="1" applyBorder="1" applyAlignment="1">
      <alignment wrapText="1"/>
    </xf>
    <xf numFmtId="0" fontId="23" fillId="4" borderId="42" xfId="0" applyFont="1" applyFill="1" applyBorder="1" applyAlignment="1">
      <alignment wrapText="1"/>
    </xf>
    <xf numFmtId="0" fontId="23" fillId="4" borderId="43" xfId="0" applyFont="1" applyFill="1" applyBorder="1" applyAlignment="1">
      <alignment wrapText="1"/>
    </xf>
    <xf numFmtId="4" fontId="28" fillId="4" borderId="38" xfId="0" applyNumberFormat="1" applyFont="1" applyFill="1" applyBorder="1" applyAlignment="1">
      <alignment horizontal="right" vertical="center" wrapText="1"/>
    </xf>
    <xf numFmtId="0" fontId="23" fillId="4" borderId="47" xfId="0" applyFont="1" applyFill="1" applyBorder="1" applyAlignment="1">
      <alignment wrapText="1"/>
    </xf>
    <xf numFmtId="0" fontId="23" fillId="4" borderId="48" xfId="0" applyFont="1" applyFill="1" applyBorder="1" applyAlignment="1">
      <alignment wrapText="1"/>
    </xf>
    <xf numFmtId="0" fontId="33" fillId="5" borderId="23" xfId="0" applyFont="1" applyFill="1" applyBorder="1" applyAlignment="1">
      <alignment horizontal="center" vertical="center" wrapText="1"/>
    </xf>
    <xf numFmtId="0" fontId="33" fillId="5" borderId="23" xfId="0" applyFont="1" applyFill="1" applyBorder="1" applyAlignment="1">
      <alignment horizontal="left" vertical="center" wrapText="1"/>
    </xf>
    <xf numFmtId="0" fontId="34" fillId="6" borderId="8" xfId="0" applyFont="1" applyFill="1" applyBorder="1" applyAlignment="1">
      <alignment horizontal="center" vertical="top" wrapText="1"/>
    </xf>
    <xf numFmtId="0" fontId="34" fillId="6" borderId="8" xfId="0" applyFont="1" applyFill="1" applyBorder="1" applyAlignment="1">
      <alignment horizontal="left" vertical="top" wrapText="1"/>
    </xf>
    <xf numFmtId="4" fontId="34" fillId="6" borderId="8" xfId="0" applyNumberFormat="1" applyFont="1" applyFill="1" applyBorder="1" applyAlignment="1">
      <alignment horizontal="right" vertical="top" wrapText="1"/>
    </xf>
    <xf numFmtId="4" fontId="34" fillId="6" borderId="8" xfId="0" applyNumberFormat="1" applyFont="1" applyFill="1" applyBorder="1" applyAlignment="1">
      <alignment horizontal="center" vertical="top" wrapText="1"/>
    </xf>
    <xf numFmtId="0" fontId="34" fillId="7" borderId="8" xfId="0" applyFont="1" applyFill="1" applyBorder="1" applyAlignment="1">
      <alignment horizontal="center" vertical="top" wrapText="1"/>
    </xf>
    <xf numFmtId="0" fontId="34" fillId="7" borderId="8" xfId="0" applyFont="1" applyFill="1" applyBorder="1" applyAlignment="1">
      <alignment horizontal="left" vertical="top" wrapText="1"/>
    </xf>
    <xf numFmtId="4" fontId="34" fillId="7" borderId="8" xfId="0" applyNumberFormat="1" applyFont="1" applyFill="1" applyBorder="1" applyAlignment="1">
      <alignment horizontal="right" vertical="top" wrapText="1"/>
    </xf>
    <xf numFmtId="4" fontId="34" fillId="7" borderId="8" xfId="0" applyNumberFormat="1" applyFont="1" applyFill="1" applyBorder="1" applyAlignment="1">
      <alignment horizontal="center" vertical="top" wrapText="1"/>
    </xf>
    <xf numFmtId="0" fontId="34" fillId="8" borderId="8" xfId="0" applyFont="1" applyFill="1" applyBorder="1" applyAlignment="1">
      <alignment horizontal="center" vertical="top" wrapText="1"/>
    </xf>
    <xf numFmtId="0" fontId="34" fillId="8" borderId="8" xfId="0" applyFont="1" applyFill="1" applyBorder="1" applyAlignment="1">
      <alignment horizontal="left" vertical="top" wrapText="1"/>
    </xf>
    <xf numFmtId="4" fontId="34" fillId="8" borderId="8" xfId="0" applyNumberFormat="1" applyFont="1" applyFill="1" applyBorder="1" applyAlignment="1">
      <alignment horizontal="right" vertical="top" wrapText="1"/>
    </xf>
    <xf numFmtId="4" fontId="34" fillId="8" borderId="8" xfId="0" applyNumberFormat="1" applyFont="1" applyFill="1" applyBorder="1" applyAlignment="1">
      <alignment horizontal="center" vertical="top" wrapText="1"/>
    </xf>
    <xf numFmtId="10" fontId="10" fillId="0" borderId="23" xfId="0" applyNumberFormat="1" applyFont="1" applyBorder="1" applyAlignment="1">
      <alignment horizontal="center" vertical="center" wrapText="1"/>
    </xf>
    <xf numFmtId="10" fontId="3" fillId="0" borderId="0" xfId="0" applyNumberFormat="1" applyFont="1"/>
    <xf numFmtId="0" fontId="33" fillId="9" borderId="23" xfId="0" applyFont="1" applyFill="1" applyBorder="1" applyAlignment="1">
      <alignment horizontal="center" vertical="center" wrapText="1"/>
    </xf>
    <xf numFmtId="0" fontId="33" fillId="0" borderId="23" xfId="0" applyFont="1" applyBorder="1" applyAlignment="1">
      <alignment horizontal="left" vertical="center" wrapText="1"/>
    </xf>
    <xf numFmtId="4" fontId="33" fillId="0" borderId="23" xfId="0" applyNumberFormat="1" applyFont="1" applyBorder="1" applyAlignment="1">
      <alignment horizontal="right" vertical="center" wrapText="1"/>
    </xf>
    <xf numFmtId="0" fontId="34" fillId="0" borderId="23" xfId="0" applyFont="1" applyBorder="1" applyAlignment="1">
      <alignment horizontal="left" vertical="center" wrapText="1"/>
    </xf>
    <xf numFmtId="0" fontId="34" fillId="0" borderId="23" xfId="0" applyFont="1" applyBorder="1" applyAlignment="1">
      <alignment horizontal="center" vertical="center" wrapText="1"/>
    </xf>
    <xf numFmtId="4" fontId="34" fillId="0" borderId="23" xfId="0" applyNumberFormat="1" applyFont="1" applyBorder="1" applyAlignment="1">
      <alignment horizontal="right" vertical="center" wrapText="1"/>
    </xf>
    <xf numFmtId="0" fontId="30" fillId="9" borderId="23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4" fillId="0" borderId="0" xfId="0" applyFont="1" applyAlignment="1">
      <alignment horizontal="left" vertical="center" wrapText="1"/>
    </xf>
    <xf numFmtId="170" fontId="34" fillId="0" borderId="0" xfId="0" applyNumberFormat="1" applyFont="1" applyAlignment="1">
      <alignment horizontal="center" vertical="center" wrapText="1"/>
    </xf>
    <xf numFmtId="4" fontId="34" fillId="0" borderId="0" xfId="0" applyNumberFormat="1" applyFont="1" applyAlignment="1">
      <alignment horizontal="right" vertical="center" wrapText="1"/>
    </xf>
    <xf numFmtId="4" fontId="33" fillId="0" borderId="0" xfId="0" applyNumberFormat="1" applyFont="1" applyAlignment="1">
      <alignment horizontal="right" vertical="center" wrapText="1"/>
    </xf>
    <xf numFmtId="171" fontId="34" fillId="0" borderId="0" xfId="0" applyNumberFormat="1" applyFont="1" applyAlignment="1">
      <alignment horizontal="right" vertical="center" wrapText="1"/>
    </xf>
    <xf numFmtId="171" fontId="34" fillId="0" borderId="18" xfId="0" applyNumberFormat="1" applyFont="1" applyBorder="1" applyAlignment="1">
      <alignment horizontal="right" vertical="center" wrapText="1"/>
    </xf>
    <xf numFmtId="0" fontId="34" fillId="0" borderId="0" xfId="0" applyFont="1" applyAlignment="1">
      <alignment horizontal="right" vertical="center" wrapText="1"/>
    </xf>
    <xf numFmtId="171" fontId="34" fillId="0" borderId="0" xfId="0" applyNumberFormat="1" applyFont="1" applyAlignment="1">
      <alignment horizontal="center" vertical="center" wrapText="1"/>
    </xf>
    <xf numFmtId="171" fontId="33" fillId="0" borderId="0" xfId="0" applyNumberFormat="1" applyFont="1" applyAlignment="1">
      <alignment horizontal="right" vertical="center" wrapText="1"/>
    </xf>
    <xf numFmtId="0" fontId="32" fillId="0" borderId="0" xfId="0" applyFont="1" applyAlignment="1">
      <alignment horizontal="center" vertical="top" wrapText="1"/>
    </xf>
    <xf numFmtId="170" fontId="32" fillId="0" borderId="0" xfId="0" applyNumberFormat="1" applyFont="1" applyAlignment="1">
      <alignment horizontal="right" vertical="top" wrapText="1"/>
    </xf>
    <xf numFmtId="4" fontId="32" fillId="0" borderId="0" xfId="0" applyNumberFormat="1" applyFont="1" applyAlignment="1">
      <alignment horizontal="right" vertical="top" wrapText="1"/>
    </xf>
    <xf numFmtId="0" fontId="35" fillId="0" borderId="0" xfId="0" applyFont="1" applyAlignment="1">
      <alignment horizontal="right" vertical="top" wrapText="1"/>
    </xf>
    <xf numFmtId="0" fontId="34" fillId="0" borderId="0" xfId="0" applyFont="1" applyAlignment="1">
      <alignment horizontal="center" vertical="top" wrapText="1"/>
    </xf>
    <xf numFmtId="0" fontId="34" fillId="0" borderId="0" xfId="0" applyFont="1" applyAlignment="1">
      <alignment horizontal="left" vertical="top" wrapText="1"/>
    </xf>
    <xf numFmtId="170" fontId="34" fillId="0" borderId="0" xfId="0" applyNumberFormat="1" applyFont="1" applyAlignment="1">
      <alignment horizontal="center" vertical="top" wrapText="1"/>
    </xf>
    <xf numFmtId="4" fontId="34" fillId="0" borderId="0" xfId="0" applyNumberFormat="1" applyFont="1" applyAlignment="1">
      <alignment horizontal="right" vertical="top" wrapText="1"/>
    </xf>
    <xf numFmtId="0" fontId="10" fillId="0" borderId="16" xfId="0" applyFont="1" applyBorder="1" applyAlignment="1">
      <alignment horizontal="left" vertical="center"/>
    </xf>
    <xf numFmtId="0" fontId="15" fillId="0" borderId="15" xfId="0" applyFont="1" applyBorder="1" applyAlignment="1">
      <alignment horizontal="left" vertical="top"/>
    </xf>
    <xf numFmtId="0" fontId="0" fillId="0" borderId="0" xfId="0" applyFont="1" applyAlignment="1"/>
    <xf numFmtId="0" fontId="3" fillId="0" borderId="15" xfId="0" applyFont="1" applyBorder="1" applyAlignment="1">
      <alignment horizontal="left" vertical="top" wrapText="1"/>
    </xf>
    <xf numFmtId="0" fontId="2" fillId="0" borderId="16" xfId="0" applyFont="1" applyBorder="1"/>
    <xf numFmtId="0" fontId="2" fillId="0" borderId="15" xfId="0" applyFont="1" applyBorder="1"/>
    <xf numFmtId="0" fontId="2" fillId="0" borderId="17" xfId="0" applyFont="1" applyBorder="1"/>
    <xf numFmtId="0" fontId="2" fillId="0" borderId="18" xfId="0" applyFont="1" applyBorder="1"/>
    <xf numFmtId="0" fontId="2" fillId="0" borderId="19" xfId="0" applyFont="1" applyBorder="1"/>
    <xf numFmtId="0" fontId="1" fillId="0" borderId="1" xfId="0" applyFont="1" applyBorder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/>
    <xf numFmtId="0" fontId="4" fillId="2" borderId="5" xfId="0" applyFont="1" applyFill="1" applyBorder="1" applyAlignment="1">
      <alignment horizontal="left" vertical="center" wrapText="1"/>
    </xf>
    <xf numFmtId="0" fontId="2" fillId="0" borderId="6" xfId="0" applyFont="1" applyBorder="1"/>
    <xf numFmtId="1" fontId="3" fillId="0" borderId="4" xfId="0" applyNumberFormat="1" applyFont="1" applyBorder="1" applyAlignment="1">
      <alignment horizontal="left" vertical="center" wrapText="1"/>
    </xf>
    <xf numFmtId="0" fontId="2" fillId="0" borderId="7" xfId="0" applyFont="1" applyBorder="1"/>
    <xf numFmtId="0" fontId="2" fillId="0" borderId="9" xfId="0" applyFont="1" applyBorder="1"/>
    <xf numFmtId="0" fontId="2" fillId="0" borderId="10" xfId="0" applyFont="1" applyBorder="1"/>
    <xf numFmtId="0" fontId="2" fillId="0" borderId="11" xfId="0" applyFont="1" applyBorder="1"/>
    <xf numFmtId="0" fontId="3" fillId="0" borderId="12" xfId="0" applyFont="1" applyBorder="1" applyAlignment="1">
      <alignment horizontal="center"/>
    </xf>
    <xf numFmtId="0" fontId="2" fillId="0" borderId="13" xfId="0" applyFont="1" applyBorder="1"/>
    <xf numFmtId="0" fontId="2" fillId="0" borderId="14" xfId="0" applyFont="1" applyBorder="1"/>
    <xf numFmtId="0" fontId="6" fillId="3" borderId="20" xfId="0" applyFont="1" applyFill="1" applyBorder="1" applyAlignment="1">
      <alignment horizontal="center" vertical="center" wrapText="1"/>
    </xf>
    <xf numFmtId="0" fontId="2" fillId="0" borderId="21" xfId="0" applyFont="1" applyBorder="1"/>
    <xf numFmtId="0" fontId="2" fillId="0" borderId="22" xfId="0" applyFont="1" applyBorder="1"/>
    <xf numFmtId="0" fontId="7" fillId="0" borderId="15" xfId="0" applyFont="1" applyBorder="1" applyAlignment="1">
      <alignment horizontal="center" vertical="center"/>
    </xf>
    <xf numFmtId="0" fontId="10" fillId="0" borderId="0" xfId="0" quotePrefix="1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0" fillId="0" borderId="36" xfId="0" applyFont="1" applyBorder="1" applyAlignment="1">
      <alignment wrapText="1"/>
    </xf>
    <xf numFmtId="0" fontId="2" fillId="0" borderId="31" xfId="0" applyFont="1" applyBorder="1"/>
    <xf numFmtId="0" fontId="2" fillId="0" borderId="33" xfId="0" applyFont="1" applyBorder="1"/>
    <xf numFmtId="0" fontId="5" fillId="0" borderId="27" xfId="0" applyFont="1" applyBorder="1" applyAlignment="1">
      <alignment horizontal="center" vertical="center"/>
    </xf>
    <xf numFmtId="0" fontId="2" fillId="0" borderId="30" xfId="0" applyFont="1" applyBorder="1"/>
    <xf numFmtId="0" fontId="2" fillId="0" borderId="32" xfId="0" applyFont="1" applyBorder="1"/>
    <xf numFmtId="0" fontId="5" fillId="0" borderId="28" xfId="0" applyFont="1" applyBorder="1" applyAlignment="1">
      <alignment vertical="center" wrapText="1"/>
    </xf>
    <xf numFmtId="0" fontId="0" fillId="0" borderId="36" xfId="0" applyFont="1" applyBorder="1" applyAlignment="1">
      <alignment horizontal="left" wrapText="1"/>
    </xf>
    <xf numFmtId="0" fontId="5" fillId="2" borderId="28" xfId="0" applyFont="1" applyFill="1" applyBorder="1" applyAlignment="1">
      <alignment vertical="center" wrapText="1"/>
    </xf>
    <xf numFmtId="0" fontId="19" fillId="0" borderId="13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165" fontId="5" fillId="0" borderId="28" xfId="0" applyNumberFormat="1" applyFont="1" applyBorder="1" applyAlignment="1">
      <alignment horizontal="center" vertical="center"/>
    </xf>
    <xf numFmtId="165" fontId="5" fillId="2" borderId="28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4" xfId="0" applyFont="1" applyBorder="1"/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vertical="center" wrapText="1"/>
    </xf>
    <xf numFmtId="165" fontId="0" fillId="0" borderId="36" xfId="0" applyNumberFormat="1" applyFont="1" applyBorder="1" applyAlignment="1">
      <alignment horizontal="center"/>
    </xf>
    <xf numFmtId="4" fontId="28" fillId="4" borderId="36" xfId="0" applyNumberFormat="1" applyFont="1" applyFill="1" applyBorder="1" applyAlignment="1">
      <alignment horizontal="right" vertical="center" wrapText="1"/>
    </xf>
    <xf numFmtId="0" fontId="2" fillId="0" borderId="35" xfId="0" applyFont="1" applyBorder="1"/>
    <xf numFmtId="4" fontId="32" fillId="4" borderId="44" xfId="0" applyNumberFormat="1" applyFont="1" applyFill="1" applyBorder="1" applyAlignment="1">
      <alignment horizontal="right" vertical="center" wrapText="1"/>
    </xf>
    <xf numFmtId="0" fontId="2" fillId="0" borderId="49" xfId="0" applyFont="1" applyBorder="1"/>
    <xf numFmtId="4" fontId="28" fillId="4" borderId="20" xfId="0" applyNumberFormat="1" applyFont="1" applyFill="1" applyBorder="1" applyAlignment="1">
      <alignment horizontal="right" vertical="center" wrapText="1"/>
    </xf>
    <xf numFmtId="0" fontId="27" fillId="0" borderId="36" xfId="0" applyFont="1" applyBorder="1" applyAlignment="1">
      <alignment horizontal="left" vertical="center" wrapText="1"/>
    </xf>
    <xf numFmtId="0" fontId="28" fillId="0" borderId="36" xfId="0" applyFont="1" applyBorder="1" applyAlignment="1">
      <alignment horizontal="left" vertical="center" wrapText="1"/>
    </xf>
    <xf numFmtId="4" fontId="28" fillId="0" borderId="36" xfId="0" applyNumberFormat="1" applyFont="1" applyBorder="1" applyAlignment="1">
      <alignment horizontal="right" vertical="center" wrapText="1"/>
    </xf>
    <xf numFmtId="4" fontId="28" fillId="4" borderId="45" xfId="0" applyNumberFormat="1" applyFont="1" applyFill="1" applyBorder="1" applyAlignment="1">
      <alignment horizontal="right" vertical="center" wrapText="1"/>
    </xf>
    <xf numFmtId="0" fontId="2" fillId="0" borderId="46" xfId="0" applyFont="1" applyBorder="1"/>
    <xf numFmtId="0" fontId="23" fillId="0" borderId="0" xfId="0" applyFont="1" applyAlignment="1">
      <alignment horizontal="left" vertical="top" wrapText="1"/>
    </xf>
    <xf numFmtId="0" fontId="26" fillId="4" borderId="20" xfId="0" applyFont="1" applyFill="1" applyBorder="1" applyAlignment="1">
      <alignment horizontal="center" vertical="center" wrapText="1"/>
    </xf>
    <xf numFmtId="168" fontId="29" fillId="0" borderId="12" xfId="0" applyNumberFormat="1" applyFont="1" applyBorder="1" applyAlignment="1">
      <alignment horizontal="right" vertical="center" wrapText="1"/>
    </xf>
    <xf numFmtId="0" fontId="31" fillId="0" borderId="0" xfId="0" applyFont="1" applyAlignment="1">
      <alignment horizontal="right" vertical="center" wrapText="1"/>
    </xf>
    <xf numFmtId="4" fontId="28" fillId="0" borderId="0" xfId="0" applyNumberFormat="1" applyFont="1" applyAlignment="1">
      <alignment horizontal="right" vertical="center" wrapText="1"/>
    </xf>
    <xf numFmtId="0" fontId="3" fillId="0" borderId="17" xfId="0" applyFont="1" applyBorder="1" applyAlignment="1">
      <alignment horizontal="left" vertical="top" wrapText="1"/>
    </xf>
    <xf numFmtId="0" fontId="33" fillId="0" borderId="20" xfId="0" applyFont="1" applyBorder="1" applyAlignment="1">
      <alignment horizontal="left" vertical="center" wrapText="1"/>
    </xf>
    <xf numFmtId="0" fontId="30" fillId="0" borderId="20" xfId="0" applyFont="1" applyBorder="1" applyAlignment="1">
      <alignment horizontal="right" vertical="center" wrapText="1"/>
    </xf>
    <xf numFmtId="0" fontId="33" fillId="0" borderId="0" xfId="0" applyFont="1" applyAlignment="1">
      <alignment horizontal="right" vertical="center" wrapText="1"/>
    </xf>
    <xf numFmtId="0" fontId="26" fillId="0" borderId="0" xfId="0" applyFont="1" applyAlignment="1">
      <alignment horizontal="left" vertical="top" wrapText="1"/>
    </xf>
    <xf numFmtId="0" fontId="31" fillId="0" borderId="20" xfId="0" applyFont="1" applyBorder="1" applyAlignment="1">
      <alignment horizontal="left" vertical="center" wrapText="1"/>
    </xf>
    <xf numFmtId="0" fontId="30" fillId="9" borderId="20" xfId="0" applyFont="1" applyFill="1" applyBorder="1" applyAlignment="1">
      <alignment horizontal="left" vertical="center" wrapText="1"/>
    </xf>
    <xf numFmtId="0" fontId="34" fillId="0" borderId="0" xfId="0" applyFont="1" applyAlignment="1">
      <alignment horizontal="left" vertical="center" wrapText="1"/>
    </xf>
    <xf numFmtId="0" fontId="30" fillId="9" borderId="12" xfId="0" applyFont="1" applyFill="1" applyBorder="1" applyAlignment="1">
      <alignment horizontal="left" vertical="center" wrapText="1"/>
    </xf>
    <xf numFmtId="0" fontId="30" fillId="9" borderId="12" xfId="0" applyFont="1" applyFill="1" applyBorder="1" applyAlignment="1">
      <alignment horizontal="center" vertical="center" wrapText="1"/>
    </xf>
    <xf numFmtId="0" fontId="30" fillId="9" borderId="20" xfId="0" applyFont="1" applyFill="1" applyBorder="1" applyAlignment="1">
      <alignment horizontal="center" vertical="center" wrapText="1"/>
    </xf>
    <xf numFmtId="0" fontId="30" fillId="9" borderId="36" xfId="0" applyFont="1" applyFill="1" applyBorder="1" applyAlignment="1">
      <alignment horizontal="center" vertical="center" wrapText="1"/>
    </xf>
    <xf numFmtId="170" fontId="34" fillId="0" borderId="0" xfId="0" applyNumberFormat="1" applyFont="1" applyAlignment="1">
      <alignment horizontal="right" vertical="center" wrapText="1"/>
    </xf>
    <xf numFmtId="0" fontId="33" fillId="0" borderId="18" xfId="0" applyFont="1" applyBorder="1" applyAlignment="1">
      <alignment horizontal="right" vertical="center" wrapText="1"/>
    </xf>
    <xf numFmtId="0" fontId="35" fillId="9" borderId="20" xfId="0" applyFont="1" applyFill="1" applyBorder="1" applyAlignment="1">
      <alignment horizontal="left" vertical="center" wrapText="1"/>
    </xf>
    <xf numFmtId="0" fontId="32" fillId="0" borderId="0" xfId="0" applyFont="1" applyAlignment="1">
      <alignment horizontal="left" vertical="top" wrapText="1"/>
    </xf>
    <xf numFmtId="0" fontId="32" fillId="0" borderId="0" xfId="0" applyFont="1" applyAlignment="1">
      <alignment horizontal="center" vertical="top" wrapText="1"/>
    </xf>
    <xf numFmtId="0" fontId="35" fillId="0" borderId="0" xfId="0" applyFont="1" applyAlignment="1">
      <alignment horizontal="right" vertical="top" wrapText="1"/>
    </xf>
    <xf numFmtId="0" fontId="30" fillId="0" borderId="0" xfId="0" applyFont="1" applyAlignment="1">
      <alignment horizontal="right" vertical="center" wrapText="1"/>
    </xf>
    <xf numFmtId="0" fontId="23" fillId="0" borderId="0" xfId="0" applyFont="1" applyAlignment="1">
      <alignment wrapText="1"/>
    </xf>
    <xf numFmtId="0" fontId="30" fillId="0" borderId="18" xfId="0" applyFont="1" applyBorder="1" applyAlignment="1">
      <alignment horizontal="right" vertical="center" wrapText="1"/>
    </xf>
    <xf numFmtId="0" fontId="34" fillId="0" borderId="0" xfId="0" applyFont="1" applyAlignment="1">
      <alignment horizontal="center" vertical="top" wrapText="1"/>
    </xf>
    <xf numFmtId="170" fontId="32" fillId="0" borderId="0" xfId="0" applyNumberFormat="1" applyFont="1" applyAlignment="1">
      <alignment horizontal="right" vertical="top" wrapText="1"/>
    </xf>
    <xf numFmtId="4" fontId="32" fillId="0" borderId="0" xfId="0" applyNumberFormat="1" applyFont="1" applyAlignment="1">
      <alignment horizontal="righ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466725</xdr:colOff>
      <xdr:row>1</xdr:row>
      <xdr:rowOff>9525</xdr:rowOff>
    </xdr:from>
    <xdr:ext cx="7381875" cy="8763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638175</xdr:colOff>
      <xdr:row>6</xdr:row>
      <xdr:rowOff>142875</xdr:rowOff>
    </xdr:from>
    <xdr:ext cx="3171825" cy="3562350"/>
    <xdr:pic>
      <xdr:nvPicPr>
        <xdr:cNvPr id="3" name="image1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162675" cy="1295400"/>
    <xdr:pic>
      <xdr:nvPicPr>
        <xdr:cNvPr id="2" name="image8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1057275</xdr:colOff>
      <xdr:row>1</xdr:row>
      <xdr:rowOff>104775</xdr:rowOff>
    </xdr:from>
    <xdr:ext cx="9153525" cy="1447800"/>
    <xdr:pic>
      <xdr:nvPicPr>
        <xdr:cNvPr id="2" name="image2.png" title="Imagem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143625" cy="1295400"/>
    <xdr:pic>
      <xdr:nvPicPr>
        <xdr:cNvPr id="2" name="image4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896350" cy="1104900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304800</xdr:colOff>
      <xdr:row>0</xdr:row>
      <xdr:rowOff>38100</xdr:rowOff>
    </xdr:from>
    <xdr:ext cx="7381875" cy="98107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905875" cy="1104900"/>
    <xdr:pic>
      <xdr:nvPicPr>
        <xdr:cNvPr id="2" name="image5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162675" cy="1295400"/>
    <xdr:pic>
      <xdr:nvPicPr>
        <xdr:cNvPr id="2" name="image6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390525</xdr:colOff>
      <xdr:row>0</xdr:row>
      <xdr:rowOff>38100</xdr:rowOff>
    </xdr:from>
    <xdr:ext cx="7381875" cy="100012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905875" cy="1104900"/>
    <xdr:pic>
      <xdr:nvPicPr>
        <xdr:cNvPr id="2" name="image7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mericanas.com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  <pageSetUpPr fitToPage="1"/>
  </sheetPr>
  <dimension ref="A1:Z1000"/>
  <sheetViews>
    <sheetView workbookViewId="0">
      <selection sqref="A1:J1"/>
    </sheetView>
  </sheetViews>
  <sheetFormatPr defaultColWidth="14.42578125" defaultRowHeight="15" customHeight="1"/>
  <cols>
    <col min="1" max="1" width="3" customWidth="1"/>
    <col min="2" max="4" width="11.7109375" customWidth="1"/>
    <col min="5" max="5" width="37.140625" customWidth="1"/>
    <col min="6" max="9" width="11.7109375" customWidth="1"/>
    <col min="10" max="10" width="11.42578125" customWidth="1"/>
    <col min="11" max="26" width="9.140625" customWidth="1"/>
  </cols>
  <sheetData>
    <row r="1" spans="1:26" ht="19.5" customHeight="1">
      <c r="A1" s="204" t="s">
        <v>0</v>
      </c>
      <c r="B1" s="205"/>
      <c r="C1" s="205"/>
      <c r="D1" s="205"/>
      <c r="E1" s="205"/>
      <c r="F1" s="205"/>
      <c r="G1" s="205"/>
      <c r="H1" s="205"/>
      <c r="I1" s="205"/>
      <c r="J1" s="20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6" ht="19.5" customHeight="1">
      <c r="A2" s="2"/>
      <c r="B2" s="207" t="s">
        <v>1</v>
      </c>
      <c r="C2" s="208"/>
      <c r="D2" s="208"/>
      <c r="E2" s="208"/>
      <c r="F2" s="208"/>
      <c r="G2" s="208"/>
      <c r="H2" s="3"/>
      <c r="I2" s="3"/>
      <c r="J2" s="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6" ht="10.5" customHeight="1">
      <c r="A3" s="2"/>
      <c r="B3" s="5" t="s">
        <v>2</v>
      </c>
      <c r="C3" s="6"/>
      <c r="D3" s="6"/>
      <c r="E3" s="6"/>
      <c r="F3" s="6"/>
      <c r="G3" s="6"/>
      <c r="H3" s="3"/>
      <c r="I3" s="3"/>
      <c r="J3" s="4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6" ht="15" customHeight="1">
      <c r="A4" s="209"/>
      <c r="B4" s="197"/>
      <c r="C4" s="197"/>
      <c r="D4" s="197"/>
      <c r="E4" s="197"/>
      <c r="F4" s="197"/>
      <c r="G4" s="197"/>
      <c r="H4" s="197"/>
      <c r="I4" s="197"/>
      <c r="J4" s="210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6" ht="6.75" customHeight="1">
      <c r="A5" s="211"/>
      <c r="B5" s="212"/>
      <c r="C5" s="212"/>
      <c r="D5" s="212"/>
      <c r="E5" s="212"/>
      <c r="F5" s="212"/>
      <c r="G5" s="212"/>
      <c r="H5" s="212"/>
      <c r="I5" s="212"/>
      <c r="J5" s="213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6" ht="12.75" customHeight="1">
      <c r="A7" s="214"/>
      <c r="B7" s="215"/>
      <c r="C7" s="215"/>
      <c r="D7" s="215"/>
      <c r="E7" s="215"/>
      <c r="F7" s="215"/>
      <c r="G7" s="215"/>
      <c r="H7" s="215"/>
      <c r="I7" s="215"/>
      <c r="J7" s="216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6" ht="12.75" customHeight="1">
      <c r="A8" s="200"/>
      <c r="B8" s="197"/>
      <c r="C8" s="197"/>
      <c r="D8" s="197"/>
      <c r="E8" s="197"/>
      <c r="F8" s="197"/>
      <c r="G8" s="197"/>
      <c r="H8" s="197"/>
      <c r="I8" s="197"/>
      <c r="J8" s="199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6" ht="12.75" customHeight="1">
      <c r="A9" s="200"/>
      <c r="B9" s="197"/>
      <c r="C9" s="197"/>
      <c r="D9" s="197"/>
      <c r="E9" s="197"/>
      <c r="F9" s="197"/>
      <c r="G9" s="197"/>
      <c r="H9" s="197"/>
      <c r="I9" s="197"/>
      <c r="J9" s="199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6" ht="12.75" customHeight="1">
      <c r="A10" s="200"/>
      <c r="B10" s="197"/>
      <c r="C10" s="197"/>
      <c r="D10" s="197"/>
      <c r="E10" s="197"/>
      <c r="F10" s="197"/>
      <c r="G10" s="197"/>
      <c r="H10" s="197"/>
      <c r="I10" s="197"/>
      <c r="J10" s="199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6" ht="12.75" customHeight="1">
      <c r="A11" s="200"/>
      <c r="B11" s="197"/>
      <c r="C11" s="197"/>
      <c r="D11" s="197"/>
      <c r="E11" s="197"/>
      <c r="F11" s="197"/>
      <c r="G11" s="197"/>
      <c r="H11" s="197"/>
      <c r="I11" s="197"/>
      <c r="J11" s="199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6" ht="12.75" customHeight="1">
      <c r="A12" s="200"/>
      <c r="B12" s="197"/>
      <c r="C12" s="197"/>
      <c r="D12" s="197"/>
      <c r="E12" s="197"/>
      <c r="F12" s="197"/>
      <c r="G12" s="197"/>
      <c r="H12" s="197"/>
      <c r="I12" s="197"/>
      <c r="J12" s="199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200"/>
      <c r="B13" s="197"/>
      <c r="C13" s="197"/>
      <c r="D13" s="197"/>
      <c r="E13" s="197"/>
      <c r="F13" s="197"/>
      <c r="G13" s="197"/>
      <c r="H13" s="197"/>
      <c r="I13" s="197"/>
      <c r="J13" s="199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200"/>
      <c r="B14" s="197"/>
      <c r="C14" s="197"/>
      <c r="D14" s="197"/>
      <c r="E14" s="197"/>
      <c r="F14" s="197"/>
      <c r="G14" s="197"/>
      <c r="H14" s="197"/>
      <c r="I14" s="197"/>
      <c r="J14" s="199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>
      <c r="A15" s="200"/>
      <c r="B15" s="197"/>
      <c r="C15" s="197"/>
      <c r="D15" s="197"/>
      <c r="E15" s="197"/>
      <c r="F15" s="197"/>
      <c r="G15" s="197"/>
      <c r="H15" s="197"/>
      <c r="I15" s="197"/>
      <c r="J15" s="199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200"/>
      <c r="B16" s="197"/>
      <c r="C16" s="197"/>
      <c r="D16" s="197"/>
      <c r="E16" s="197"/>
      <c r="F16" s="197"/>
      <c r="G16" s="197"/>
      <c r="H16" s="197"/>
      <c r="I16" s="197"/>
      <c r="J16" s="199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0.75" customHeight="1">
      <c r="A17" s="201"/>
      <c r="B17" s="202"/>
      <c r="C17" s="202"/>
      <c r="D17" s="202"/>
      <c r="E17" s="202"/>
      <c r="F17" s="202"/>
      <c r="G17" s="202"/>
      <c r="H17" s="202"/>
      <c r="I17" s="202"/>
      <c r="J17" s="203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hidden="1" customHeight="1">
      <c r="A19" s="7"/>
      <c r="B19" s="8"/>
      <c r="C19" s="8"/>
      <c r="D19" s="8"/>
      <c r="E19" s="8"/>
      <c r="F19" s="8"/>
      <c r="G19" s="8"/>
      <c r="H19" s="8"/>
      <c r="I19" s="8"/>
      <c r="J19" s="9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hidden="1" customHeight="1">
      <c r="A20" s="10"/>
      <c r="B20" s="217" t="s">
        <v>3</v>
      </c>
      <c r="C20" s="218"/>
      <c r="D20" s="218"/>
      <c r="E20" s="218"/>
      <c r="F20" s="218"/>
      <c r="G20" s="218"/>
      <c r="H20" s="218"/>
      <c r="I20" s="219"/>
      <c r="J20" s="1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hidden="1" customHeight="1">
      <c r="A21" s="10"/>
      <c r="B21" s="220"/>
      <c r="C21" s="197"/>
      <c r="D21" s="197"/>
      <c r="E21" s="197"/>
      <c r="F21" s="197"/>
      <c r="G21" s="197"/>
      <c r="H21" s="197"/>
      <c r="I21" s="12"/>
      <c r="J21" s="1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hidden="1" customHeight="1">
      <c r="A22" s="10"/>
      <c r="B22" s="13"/>
      <c r="C22" s="14"/>
      <c r="D22" s="15"/>
      <c r="E22" s="15"/>
      <c r="F22" s="15"/>
      <c r="G22" s="16"/>
      <c r="H22" s="16"/>
      <c r="I22" s="17"/>
      <c r="J22" s="1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hidden="1" customHeight="1">
      <c r="A23" s="10"/>
      <c r="B23" s="13"/>
      <c r="C23" s="14"/>
      <c r="D23" s="1"/>
      <c r="E23" s="1"/>
      <c r="F23" s="15"/>
      <c r="G23" s="16"/>
      <c r="H23" s="16"/>
      <c r="I23" s="17"/>
      <c r="J23" s="1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hidden="1" customHeight="1">
      <c r="A24" s="10"/>
      <c r="B24" s="13"/>
      <c r="C24" s="14"/>
      <c r="D24" s="18" t="s">
        <v>4</v>
      </c>
      <c r="E24" s="19" t="s">
        <v>5</v>
      </c>
      <c r="F24" s="15"/>
      <c r="G24" s="16"/>
      <c r="H24" s="16"/>
      <c r="I24" s="17"/>
      <c r="J24" s="1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hidden="1" customHeight="1">
      <c r="A25" s="10"/>
      <c r="B25" s="13"/>
      <c r="C25" s="14"/>
      <c r="D25" s="15"/>
      <c r="E25" s="20" t="s">
        <v>6</v>
      </c>
      <c r="F25" s="15"/>
      <c r="G25" s="16"/>
      <c r="H25" s="16"/>
      <c r="I25" s="17"/>
      <c r="J25" s="1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hidden="1" customHeight="1">
      <c r="A26" s="10"/>
      <c r="B26" s="13"/>
      <c r="C26" s="16"/>
      <c r="D26" s="16"/>
      <c r="E26" s="16"/>
      <c r="F26" s="16"/>
      <c r="G26" s="16"/>
      <c r="H26" s="16"/>
      <c r="I26" s="17"/>
      <c r="J26" s="1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hidden="1" customHeight="1">
      <c r="A27" s="10"/>
      <c r="B27" s="21"/>
      <c r="C27" s="22" t="s">
        <v>7</v>
      </c>
      <c r="D27" s="14"/>
      <c r="E27" s="14"/>
      <c r="F27" s="14"/>
      <c r="G27" s="14"/>
      <c r="H27" s="14"/>
      <c r="I27" s="17"/>
      <c r="J27" s="1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hidden="1" customHeight="1">
      <c r="A28" s="10"/>
      <c r="B28" s="13"/>
      <c r="C28" s="14"/>
      <c r="D28" s="14"/>
      <c r="E28" s="14"/>
      <c r="F28" s="14"/>
      <c r="G28" s="14"/>
      <c r="H28" s="14"/>
      <c r="I28" s="17"/>
      <c r="J28" s="1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hidden="1" customHeight="1">
      <c r="A29" s="10"/>
      <c r="B29" s="21"/>
      <c r="C29" s="23" t="s">
        <v>8</v>
      </c>
      <c r="D29" s="221" t="s">
        <v>9</v>
      </c>
      <c r="E29" s="197"/>
      <c r="F29" s="199"/>
      <c r="G29" s="24" t="s">
        <v>10</v>
      </c>
      <c r="H29" s="23"/>
      <c r="I29" s="25"/>
      <c r="J29" s="1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hidden="1" customHeight="1">
      <c r="A30" s="10"/>
      <c r="B30" s="13"/>
      <c r="C30" s="23"/>
      <c r="D30" s="26"/>
      <c r="E30" s="26"/>
      <c r="F30" s="26"/>
      <c r="G30" s="27"/>
      <c r="H30" s="14"/>
      <c r="I30" s="17"/>
      <c r="J30" s="1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hidden="1" customHeight="1">
      <c r="A31" s="10"/>
      <c r="B31" s="13"/>
      <c r="C31" s="23" t="s">
        <v>11</v>
      </c>
      <c r="D31" s="221" t="s">
        <v>12</v>
      </c>
      <c r="E31" s="197"/>
      <c r="F31" s="199"/>
      <c r="G31" s="24" t="s">
        <v>10</v>
      </c>
      <c r="H31" s="14"/>
      <c r="I31" s="17"/>
      <c r="J31" s="1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hidden="1" customHeight="1">
      <c r="A32" s="10"/>
      <c r="B32" s="13"/>
      <c r="C32" s="23"/>
      <c r="D32" s="28"/>
      <c r="E32" s="28"/>
      <c r="F32" s="14"/>
      <c r="G32" s="29"/>
      <c r="H32" s="14"/>
      <c r="I32" s="17"/>
      <c r="J32" s="1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hidden="1" customHeight="1">
      <c r="A33" s="10"/>
      <c r="B33" s="13"/>
      <c r="C33" s="23" t="s">
        <v>13</v>
      </c>
      <c r="D33" s="221" t="s">
        <v>14</v>
      </c>
      <c r="E33" s="197"/>
      <c r="F33" s="199"/>
      <c r="G33" s="24" t="e">
        <f>F34+F35</f>
        <v>#VALUE!</v>
      </c>
      <c r="H33" s="14"/>
      <c r="I33" s="17"/>
      <c r="J33" s="1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hidden="1" customHeight="1">
      <c r="A34" s="10"/>
      <c r="B34" s="13"/>
      <c r="C34" s="22" t="s">
        <v>15</v>
      </c>
      <c r="D34" s="14"/>
      <c r="E34" s="22" t="s">
        <v>16</v>
      </c>
      <c r="F34" s="30" t="s">
        <v>10</v>
      </c>
      <c r="G34" s="27"/>
      <c r="H34" s="14"/>
      <c r="I34" s="17"/>
      <c r="J34" s="1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hidden="1" customHeight="1">
      <c r="A35" s="10"/>
      <c r="B35" s="13"/>
      <c r="C35" s="22" t="s">
        <v>17</v>
      </c>
      <c r="D35" s="14"/>
      <c r="E35" s="22" t="s">
        <v>18</v>
      </c>
      <c r="F35" s="30" t="s">
        <v>10</v>
      </c>
      <c r="G35" s="27"/>
      <c r="H35" s="14"/>
      <c r="I35" s="17"/>
      <c r="J35" s="1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hidden="1" customHeight="1">
      <c r="A36" s="10"/>
      <c r="B36" s="13"/>
      <c r="C36" s="23"/>
      <c r="D36" s="26"/>
      <c r="E36" s="26"/>
      <c r="F36" s="31"/>
      <c r="G36" s="27"/>
      <c r="H36" s="14"/>
      <c r="I36" s="17"/>
      <c r="J36" s="1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hidden="1" customHeight="1">
      <c r="A37" s="10"/>
      <c r="B37" s="13"/>
      <c r="C37" s="22" t="s">
        <v>19</v>
      </c>
      <c r="D37" s="221" t="s">
        <v>20</v>
      </c>
      <c r="E37" s="197"/>
      <c r="F37" s="199"/>
      <c r="G37" s="24" t="s">
        <v>10</v>
      </c>
      <c r="H37" s="14"/>
      <c r="I37" s="17"/>
      <c r="J37" s="1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hidden="1" customHeight="1">
      <c r="A38" s="10"/>
      <c r="B38" s="13"/>
      <c r="C38" s="23"/>
      <c r="D38" s="23"/>
      <c r="E38" s="23"/>
      <c r="F38" s="23"/>
      <c r="G38" s="27"/>
      <c r="H38" s="14"/>
      <c r="I38" s="17"/>
      <c r="J38" s="1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hidden="1" customHeight="1">
      <c r="A39" s="10"/>
      <c r="B39" s="13"/>
      <c r="C39" s="22" t="s">
        <v>21</v>
      </c>
      <c r="D39" s="221" t="s">
        <v>22</v>
      </c>
      <c r="E39" s="197"/>
      <c r="F39" s="199"/>
      <c r="G39" s="24" t="e">
        <f>F40+F41+F42+F43</f>
        <v>#VALUE!</v>
      </c>
      <c r="H39" s="14"/>
      <c r="I39" s="17"/>
      <c r="J39" s="1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hidden="1" customHeight="1">
      <c r="A40" s="10"/>
      <c r="B40" s="13"/>
      <c r="C40" s="23"/>
      <c r="D40" s="14"/>
      <c r="E40" s="22" t="s">
        <v>23</v>
      </c>
      <c r="F40" s="30" t="s">
        <v>10</v>
      </c>
      <c r="G40" s="32"/>
      <c r="H40" s="14"/>
      <c r="I40" s="17"/>
      <c r="J40" s="1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hidden="1" customHeight="1">
      <c r="A41" s="10"/>
      <c r="B41" s="13"/>
      <c r="C41" s="23"/>
      <c r="D41" s="14"/>
      <c r="E41" s="22" t="s">
        <v>24</v>
      </c>
      <c r="F41" s="30" t="s">
        <v>10</v>
      </c>
      <c r="G41" s="32"/>
      <c r="H41" s="14"/>
      <c r="I41" s="17"/>
      <c r="J41" s="1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hidden="1" customHeight="1">
      <c r="A42" s="10"/>
      <c r="B42" s="13"/>
      <c r="C42" s="23"/>
      <c r="D42" s="14"/>
      <c r="E42" s="22" t="s">
        <v>25</v>
      </c>
      <c r="F42" s="30"/>
      <c r="G42" s="22" t="s">
        <v>26</v>
      </c>
      <c r="H42" s="14"/>
      <c r="I42" s="17"/>
      <c r="J42" s="1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hidden="1" customHeight="1">
      <c r="A43" s="10"/>
      <c r="B43" s="33"/>
      <c r="C43" s="23"/>
      <c r="D43" s="14"/>
      <c r="E43" s="22" t="s">
        <v>27</v>
      </c>
      <c r="F43" s="30"/>
      <c r="G43" s="23"/>
      <c r="H43" s="14"/>
      <c r="I43" s="17"/>
      <c r="J43" s="1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hidden="1" customHeight="1">
      <c r="A44" s="10"/>
      <c r="B44" s="13"/>
      <c r="C44" s="23"/>
      <c r="D44" s="14"/>
      <c r="E44" s="14"/>
      <c r="F44" s="14"/>
      <c r="G44" s="32"/>
      <c r="H44" s="14"/>
      <c r="I44" s="17"/>
      <c r="J44" s="1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hidden="1" customHeight="1">
      <c r="A45" s="10"/>
      <c r="B45" s="13"/>
      <c r="C45" s="22" t="s">
        <v>28</v>
      </c>
      <c r="D45" s="222" t="s">
        <v>29</v>
      </c>
      <c r="E45" s="197"/>
      <c r="F45" s="210"/>
      <c r="G45" s="34" t="e">
        <f>(1+G29+G31+G33+G37)/(1-G39)-1</f>
        <v>#VALUE!</v>
      </c>
      <c r="H45" s="14"/>
      <c r="I45" s="17"/>
      <c r="J45" s="1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hidden="1" customHeight="1">
      <c r="A46" s="10"/>
      <c r="B46" s="35"/>
      <c r="C46" s="36"/>
      <c r="D46" s="37"/>
      <c r="E46" s="37"/>
      <c r="F46" s="37"/>
      <c r="G46" s="38"/>
      <c r="H46" s="39"/>
      <c r="I46" s="40"/>
      <c r="J46" s="1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hidden="1" customHeight="1">
      <c r="A47" s="41"/>
      <c r="B47" s="1"/>
      <c r="C47" s="1"/>
      <c r="D47" s="1"/>
      <c r="E47" s="1"/>
      <c r="F47" s="1"/>
      <c r="G47" s="1"/>
      <c r="H47" s="1"/>
      <c r="I47" s="1"/>
      <c r="J47" s="1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hidden="1" customHeight="1">
      <c r="A48" s="196" t="s">
        <v>30</v>
      </c>
      <c r="B48" s="197"/>
      <c r="C48" s="1"/>
      <c r="D48" s="1"/>
      <c r="E48" s="1"/>
      <c r="F48" s="1"/>
      <c r="G48" s="1"/>
      <c r="H48" s="1"/>
      <c r="I48" s="1"/>
      <c r="J48" s="1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hidden="1" customHeight="1">
      <c r="A49" s="198" t="s">
        <v>31</v>
      </c>
      <c r="B49" s="197"/>
      <c r="C49" s="197"/>
      <c r="D49" s="197"/>
      <c r="E49" s="197"/>
      <c r="F49" s="197"/>
      <c r="G49" s="197"/>
      <c r="H49" s="197"/>
      <c r="I49" s="197"/>
      <c r="J49" s="199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hidden="1" customHeight="1">
      <c r="A50" s="200"/>
      <c r="B50" s="197"/>
      <c r="C50" s="197"/>
      <c r="D50" s="197"/>
      <c r="E50" s="197"/>
      <c r="F50" s="197"/>
      <c r="G50" s="197"/>
      <c r="H50" s="197"/>
      <c r="I50" s="197"/>
      <c r="J50" s="199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hidden="1" customHeight="1">
      <c r="A51" s="198" t="s">
        <v>32</v>
      </c>
      <c r="B51" s="197"/>
      <c r="C51" s="197"/>
      <c r="D51" s="197"/>
      <c r="E51" s="197"/>
      <c r="F51" s="197"/>
      <c r="G51" s="197"/>
      <c r="H51" s="197"/>
      <c r="I51" s="197"/>
      <c r="J51" s="199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hidden="1" customHeight="1">
      <c r="A52" s="200"/>
      <c r="B52" s="197"/>
      <c r="C52" s="197"/>
      <c r="D52" s="197"/>
      <c r="E52" s="197"/>
      <c r="F52" s="197"/>
      <c r="G52" s="197"/>
      <c r="H52" s="197"/>
      <c r="I52" s="197"/>
      <c r="J52" s="199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hidden="1" customHeight="1">
      <c r="A53" s="200"/>
      <c r="B53" s="197"/>
      <c r="C53" s="197"/>
      <c r="D53" s="197"/>
      <c r="E53" s="197"/>
      <c r="F53" s="197"/>
      <c r="G53" s="197"/>
      <c r="H53" s="197"/>
      <c r="I53" s="197"/>
      <c r="J53" s="199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hidden="1" customHeight="1">
      <c r="A54" s="200"/>
      <c r="B54" s="197"/>
      <c r="C54" s="197"/>
      <c r="D54" s="197"/>
      <c r="E54" s="197"/>
      <c r="F54" s="197"/>
      <c r="G54" s="197"/>
      <c r="H54" s="197"/>
      <c r="I54" s="197"/>
      <c r="J54" s="199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hidden="1" customHeight="1">
      <c r="A55" s="200"/>
      <c r="B55" s="197"/>
      <c r="C55" s="197"/>
      <c r="D55" s="197"/>
      <c r="E55" s="197"/>
      <c r="F55" s="197"/>
      <c r="G55" s="197"/>
      <c r="H55" s="197"/>
      <c r="I55" s="197"/>
      <c r="J55" s="199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hidden="1" customHeight="1">
      <c r="A56" s="201"/>
      <c r="B56" s="202"/>
      <c r="C56" s="202"/>
      <c r="D56" s="202"/>
      <c r="E56" s="202"/>
      <c r="F56" s="202"/>
      <c r="G56" s="202"/>
      <c r="H56" s="202"/>
      <c r="I56" s="202"/>
      <c r="J56" s="203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hidden="1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hidden="1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hidden="1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hidden="1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hidden="1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hidden="1" customHeight="1">
      <c r="A64" s="42"/>
      <c r="B64" s="42"/>
      <c r="C64" s="42"/>
      <c r="D64" s="42"/>
      <c r="E64" s="42"/>
      <c r="F64" s="42"/>
      <c r="G64" s="42"/>
      <c r="H64" s="42"/>
      <c r="I64" s="42"/>
      <c r="J64" s="4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hidden="1" customHeight="1">
      <c r="A65" s="42"/>
      <c r="B65" s="42"/>
      <c r="C65" s="42"/>
      <c r="D65" s="42"/>
      <c r="E65" s="42"/>
      <c r="F65" s="42"/>
      <c r="G65" s="42"/>
      <c r="H65" s="42"/>
      <c r="I65" s="42"/>
      <c r="J65" s="4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hidden="1" customHeight="1">
      <c r="A66" s="42"/>
      <c r="B66" s="42"/>
      <c r="C66" s="42"/>
      <c r="D66" s="42"/>
      <c r="E66" s="42"/>
      <c r="F66" s="42"/>
      <c r="G66" s="42"/>
      <c r="H66" s="42"/>
      <c r="I66" s="42"/>
      <c r="J66" s="4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hidden="1" customHeight="1">
      <c r="A67" s="42"/>
      <c r="B67" s="42"/>
      <c r="C67" s="42"/>
      <c r="D67" s="42"/>
      <c r="E67" s="42"/>
      <c r="F67" s="42"/>
      <c r="G67" s="42"/>
      <c r="H67" s="42"/>
      <c r="I67" s="42"/>
      <c r="J67" s="4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hidden="1" customHeight="1">
      <c r="A68" s="42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42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42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42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42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42"/>
      <c r="B73" s="42"/>
      <c r="C73" s="42"/>
      <c r="D73" s="42"/>
      <c r="E73" s="42"/>
      <c r="F73" s="42"/>
      <c r="G73" s="42"/>
      <c r="H73" s="42"/>
      <c r="I73" s="42"/>
      <c r="J73" s="4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42"/>
      <c r="B74" s="42"/>
      <c r="C74" s="42"/>
      <c r="D74" s="42"/>
      <c r="E74" s="42"/>
      <c r="F74" s="42"/>
      <c r="G74" s="42"/>
      <c r="H74" s="42"/>
      <c r="I74" s="42"/>
      <c r="J74" s="4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42"/>
      <c r="B75" s="42"/>
      <c r="C75" s="42"/>
      <c r="D75" s="42"/>
      <c r="E75" s="42"/>
      <c r="F75" s="42"/>
      <c r="G75" s="42"/>
      <c r="H75" s="42"/>
      <c r="I75" s="42"/>
      <c r="J75" s="4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5">
    <mergeCell ref="A48:B48"/>
    <mergeCell ref="A49:J50"/>
    <mergeCell ref="A51:J56"/>
    <mergeCell ref="A1:J1"/>
    <mergeCell ref="B2:G2"/>
    <mergeCell ref="A4:J5"/>
    <mergeCell ref="A7:J17"/>
    <mergeCell ref="B20:I20"/>
    <mergeCell ref="B21:H21"/>
    <mergeCell ref="D29:F29"/>
    <mergeCell ref="D31:F31"/>
    <mergeCell ref="D33:F33"/>
    <mergeCell ref="D37:F37"/>
    <mergeCell ref="D39:F39"/>
    <mergeCell ref="D45:F45"/>
  </mergeCells>
  <printOptions horizontalCentered="1"/>
  <pageMargins left="0.70866141732283472" right="0.19685039370078741" top="0.74803149606299213" bottom="0.74803149606299213" header="0" footer="0"/>
  <pageSetup paperSize="9" fitToHeight="0" orientation="landscape" r:id="rId1"/>
  <headerFooter>
    <oddFooter>&amp;R03+000&amp;P/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  <outlinePr summaryBelow="0"/>
  </sheetPr>
  <dimension ref="A1:I2427"/>
  <sheetViews>
    <sheetView workbookViewId="0">
      <selection sqref="A1:I1"/>
    </sheetView>
  </sheetViews>
  <sheetFormatPr defaultColWidth="14.42578125" defaultRowHeight="15" customHeight="1"/>
  <cols>
    <col min="1" max="1" width="8.28515625" customWidth="1"/>
    <col min="2" max="2" width="36.7109375" customWidth="1"/>
    <col min="3" max="3" width="2.42578125" customWidth="1"/>
    <col min="4" max="6" width="5" customWidth="1"/>
    <col min="7" max="9" width="10" customWidth="1"/>
    <col min="10" max="26" width="8.7109375" customWidth="1"/>
  </cols>
  <sheetData>
    <row r="1" spans="1:9" ht="102" customHeight="1">
      <c r="A1" s="251"/>
      <c r="B1" s="197"/>
      <c r="C1" s="197"/>
      <c r="D1" s="197"/>
      <c r="E1" s="197"/>
      <c r="F1" s="197"/>
      <c r="G1" s="197"/>
      <c r="H1" s="197"/>
      <c r="I1" s="197"/>
    </row>
    <row r="2" spans="1:9" ht="9.75" customHeight="1">
      <c r="A2" s="136"/>
      <c r="B2" s="136"/>
      <c r="C2" s="136"/>
      <c r="D2" s="260"/>
      <c r="E2" s="197"/>
      <c r="F2" s="197"/>
      <c r="G2" s="136"/>
      <c r="H2" s="136"/>
      <c r="I2" s="136"/>
    </row>
    <row r="3" spans="1:9" ht="19.5" customHeight="1">
      <c r="A3" s="261" t="s">
        <v>8615</v>
      </c>
      <c r="B3" s="218"/>
      <c r="C3" s="218"/>
      <c r="D3" s="218"/>
      <c r="E3" s="218"/>
      <c r="F3" s="218"/>
      <c r="G3" s="218"/>
      <c r="H3" s="218"/>
      <c r="I3" s="219"/>
    </row>
    <row r="4" spans="1:9" ht="15" customHeight="1">
      <c r="A4" s="262" t="s">
        <v>8616</v>
      </c>
      <c r="B4" s="218"/>
      <c r="C4" s="218"/>
      <c r="D4" s="218"/>
      <c r="E4" s="219"/>
      <c r="F4" s="176" t="s">
        <v>8617</v>
      </c>
      <c r="G4" s="176" t="s">
        <v>8618</v>
      </c>
      <c r="H4" s="176" t="s">
        <v>8619</v>
      </c>
      <c r="I4" s="176" t="s">
        <v>8620</v>
      </c>
    </row>
    <row r="5" spans="1:9" ht="15" customHeight="1">
      <c r="A5" s="177" t="s">
        <v>8621</v>
      </c>
      <c r="B5" s="263" t="s">
        <v>8622</v>
      </c>
      <c r="C5" s="197"/>
      <c r="D5" s="197"/>
      <c r="E5" s="197"/>
      <c r="F5" s="177" t="s">
        <v>8623</v>
      </c>
      <c r="G5" s="179">
        <v>0.48399999999999999</v>
      </c>
      <c r="H5" s="180">
        <v>12.43</v>
      </c>
      <c r="I5" s="180">
        <v>6.02</v>
      </c>
    </row>
    <row r="6" spans="1:9" ht="15" customHeight="1">
      <c r="A6" s="177" t="s">
        <v>8624</v>
      </c>
      <c r="B6" s="263" t="s">
        <v>8625</v>
      </c>
      <c r="C6" s="197"/>
      <c r="D6" s="197"/>
      <c r="E6" s="197"/>
      <c r="F6" s="177" t="s">
        <v>8626</v>
      </c>
      <c r="G6" s="179">
        <v>0.48399999999999999</v>
      </c>
      <c r="H6" s="180">
        <v>8.3699999999999992</v>
      </c>
      <c r="I6" s="180">
        <v>4.05</v>
      </c>
    </row>
    <row r="7" spans="1:9" ht="15" customHeight="1">
      <c r="A7" s="136"/>
      <c r="B7" s="136"/>
      <c r="C7" s="136"/>
      <c r="D7" s="136"/>
      <c r="E7" s="136"/>
      <c r="F7" s="136"/>
      <c r="G7" s="259" t="s">
        <v>8627</v>
      </c>
      <c r="H7" s="197"/>
      <c r="I7" s="181">
        <v>10.0672</v>
      </c>
    </row>
    <row r="8" spans="1:9" ht="15" customHeight="1">
      <c r="A8" s="136"/>
      <c r="B8" s="136"/>
      <c r="C8" s="136"/>
      <c r="D8" s="136"/>
      <c r="E8" s="136"/>
      <c r="F8" s="136"/>
      <c r="G8" s="259" t="s">
        <v>8628</v>
      </c>
      <c r="H8" s="197"/>
      <c r="I8" s="182">
        <v>10.0672</v>
      </c>
    </row>
    <row r="9" spans="1:9" ht="15" customHeight="1">
      <c r="A9" s="136"/>
      <c r="B9" s="136"/>
      <c r="C9" s="136"/>
      <c r="D9" s="136"/>
      <c r="E9" s="136"/>
      <c r="F9" s="136"/>
      <c r="G9" s="259" t="s">
        <v>8629</v>
      </c>
      <c r="H9" s="197"/>
      <c r="I9" s="182">
        <v>1</v>
      </c>
    </row>
    <row r="10" spans="1:9" ht="15" customHeight="1">
      <c r="A10" s="136"/>
      <c r="B10" s="136"/>
      <c r="C10" s="136"/>
      <c r="D10" s="136"/>
      <c r="E10" s="136"/>
      <c r="F10" s="136"/>
      <c r="G10" s="269" t="s">
        <v>8630</v>
      </c>
      <c r="H10" s="202"/>
      <c r="I10" s="183">
        <v>10.0672</v>
      </c>
    </row>
    <row r="11" spans="1:9" ht="15" customHeight="1">
      <c r="A11" s="262" t="s">
        <v>8631</v>
      </c>
      <c r="B11" s="218"/>
      <c r="C11" s="218"/>
      <c r="D11" s="218"/>
      <c r="E11" s="219"/>
      <c r="F11" s="176" t="s">
        <v>8632</v>
      </c>
      <c r="G11" s="176" t="s">
        <v>8633</v>
      </c>
      <c r="H11" s="176" t="s">
        <v>8634</v>
      </c>
      <c r="I11" s="176" t="s">
        <v>8635</v>
      </c>
    </row>
    <row r="12" spans="1:9" ht="15" customHeight="1">
      <c r="A12" s="177" t="s">
        <v>8636</v>
      </c>
      <c r="B12" s="263" t="s">
        <v>8637</v>
      </c>
      <c r="C12" s="197"/>
      <c r="D12" s="197"/>
      <c r="E12" s="197"/>
      <c r="F12" s="177" t="s">
        <v>8638</v>
      </c>
      <c r="G12" s="179">
        <v>0.04</v>
      </c>
      <c r="H12" s="180">
        <v>10.43</v>
      </c>
      <c r="I12" s="180">
        <v>0.42</v>
      </c>
    </row>
    <row r="13" spans="1:9" ht="15" customHeight="1">
      <c r="A13" s="177" t="s">
        <v>8639</v>
      </c>
      <c r="B13" s="263" t="s">
        <v>8640</v>
      </c>
      <c r="C13" s="197"/>
      <c r="D13" s="197"/>
      <c r="E13" s="197"/>
      <c r="F13" s="177" t="s">
        <v>8641</v>
      </c>
      <c r="G13" s="179">
        <v>0.12</v>
      </c>
      <c r="H13" s="180">
        <v>13.94</v>
      </c>
      <c r="I13" s="180">
        <v>1.67</v>
      </c>
    </row>
    <row r="14" spans="1:9" ht="15" customHeight="1">
      <c r="A14" s="177" t="s">
        <v>8642</v>
      </c>
      <c r="B14" s="263" t="s">
        <v>8643</v>
      </c>
      <c r="C14" s="197"/>
      <c r="D14" s="197"/>
      <c r="E14" s="197"/>
      <c r="F14" s="177" t="s">
        <v>8644</v>
      </c>
      <c r="G14" s="179">
        <v>0.16</v>
      </c>
      <c r="H14" s="180">
        <v>1.3</v>
      </c>
      <c r="I14" s="180">
        <v>0.21</v>
      </c>
    </row>
    <row r="15" spans="1:9" ht="15" customHeight="1">
      <c r="A15" s="177" t="s">
        <v>8645</v>
      </c>
      <c r="B15" s="263" t="s">
        <v>8646</v>
      </c>
      <c r="C15" s="197"/>
      <c r="D15" s="197"/>
      <c r="E15" s="197"/>
      <c r="F15" s="177" t="s">
        <v>8647</v>
      </c>
      <c r="G15" s="179">
        <v>3.5479999999999999E-3</v>
      </c>
      <c r="H15" s="180">
        <v>42.35</v>
      </c>
      <c r="I15" s="180">
        <v>0.15</v>
      </c>
    </row>
    <row r="16" spans="1:9" ht="15" customHeight="1">
      <c r="A16" s="177" t="s">
        <v>8648</v>
      </c>
      <c r="B16" s="263" t="s">
        <v>8649</v>
      </c>
      <c r="C16" s="197"/>
      <c r="D16" s="197"/>
      <c r="E16" s="197"/>
      <c r="F16" s="177" t="s">
        <v>8650</v>
      </c>
      <c r="G16" s="179">
        <v>0.04</v>
      </c>
      <c r="H16" s="180">
        <v>61.79</v>
      </c>
      <c r="I16" s="180">
        <v>2.4700000000000002</v>
      </c>
    </row>
    <row r="17" spans="1:9" ht="15" customHeight="1">
      <c r="A17" s="177" t="s">
        <v>8651</v>
      </c>
      <c r="B17" s="263" t="s">
        <v>8652</v>
      </c>
      <c r="C17" s="197"/>
      <c r="D17" s="197"/>
      <c r="E17" s="197"/>
      <c r="F17" s="177" t="s">
        <v>8653</v>
      </c>
      <c r="G17" s="179">
        <v>0.3468</v>
      </c>
      <c r="H17" s="180">
        <v>0.19</v>
      </c>
      <c r="I17" s="180">
        <v>7.0000000000000007E-2</v>
      </c>
    </row>
    <row r="18" spans="1:9" ht="15" customHeight="1">
      <c r="A18" s="177" t="s">
        <v>8654</v>
      </c>
      <c r="B18" s="263" t="s">
        <v>8655</v>
      </c>
      <c r="C18" s="197"/>
      <c r="D18" s="197"/>
      <c r="E18" s="197"/>
      <c r="F18" s="177" t="s">
        <v>8656</v>
      </c>
      <c r="G18" s="179">
        <v>0.12</v>
      </c>
      <c r="H18" s="180">
        <v>0.68</v>
      </c>
      <c r="I18" s="180">
        <v>0.08</v>
      </c>
    </row>
    <row r="19" spans="1:9" ht="15" customHeight="1">
      <c r="A19" s="177" t="s">
        <v>8657</v>
      </c>
      <c r="B19" s="263" t="s">
        <v>8658</v>
      </c>
      <c r="C19" s="197"/>
      <c r="D19" s="197"/>
      <c r="E19" s="197"/>
      <c r="F19" s="177" t="s">
        <v>8659</v>
      </c>
      <c r="G19" s="179">
        <v>0.04</v>
      </c>
      <c r="H19" s="180">
        <v>1.81</v>
      </c>
      <c r="I19" s="180">
        <v>7.0000000000000007E-2</v>
      </c>
    </row>
    <row r="20" spans="1:9" ht="15" customHeight="1">
      <c r="A20" s="177" t="s">
        <v>8660</v>
      </c>
      <c r="B20" s="263" t="s">
        <v>8661</v>
      </c>
      <c r="C20" s="197"/>
      <c r="D20" s="197"/>
      <c r="E20" s="197"/>
      <c r="F20" s="177" t="s">
        <v>8662</v>
      </c>
      <c r="G20" s="179">
        <v>0.04</v>
      </c>
      <c r="H20" s="180">
        <v>0.65</v>
      </c>
      <c r="I20" s="180">
        <v>0.03</v>
      </c>
    </row>
    <row r="21" spans="1:9" ht="15" customHeight="1">
      <c r="A21" s="177" t="s">
        <v>8663</v>
      </c>
      <c r="B21" s="263" t="s">
        <v>8664</v>
      </c>
      <c r="C21" s="197"/>
      <c r="D21" s="197"/>
      <c r="E21" s="197"/>
      <c r="F21" s="177" t="s">
        <v>8665</v>
      </c>
      <c r="G21" s="179">
        <v>0.08</v>
      </c>
      <c r="H21" s="180">
        <v>30.52</v>
      </c>
      <c r="I21" s="180">
        <v>2.44</v>
      </c>
    </row>
    <row r="22" spans="1:9" ht="15" customHeight="1">
      <c r="A22" s="177" t="s">
        <v>8666</v>
      </c>
      <c r="B22" s="263" t="s">
        <v>8667</v>
      </c>
      <c r="C22" s="197"/>
      <c r="D22" s="197"/>
      <c r="E22" s="197"/>
      <c r="F22" s="177" t="s">
        <v>8668</v>
      </c>
      <c r="G22" s="179">
        <v>2.2399999999999998E-3</v>
      </c>
      <c r="H22" s="180">
        <v>33.93</v>
      </c>
      <c r="I22" s="180">
        <v>0.08</v>
      </c>
    </row>
    <row r="23" spans="1:9" ht="15" customHeight="1">
      <c r="A23" s="177" t="s">
        <v>8669</v>
      </c>
      <c r="B23" s="263" t="s">
        <v>8670</v>
      </c>
      <c r="C23" s="197"/>
      <c r="D23" s="197"/>
      <c r="E23" s="197"/>
      <c r="F23" s="177" t="s">
        <v>8671</v>
      </c>
      <c r="G23" s="179">
        <v>0.04</v>
      </c>
      <c r="H23" s="180">
        <v>2.88</v>
      </c>
      <c r="I23" s="180">
        <v>0.12</v>
      </c>
    </row>
    <row r="24" spans="1:9" ht="15" customHeight="1">
      <c r="A24" s="177" t="s">
        <v>8672</v>
      </c>
      <c r="B24" s="263" t="s">
        <v>8673</v>
      </c>
      <c r="C24" s="197"/>
      <c r="D24" s="197"/>
      <c r="E24" s="197"/>
      <c r="F24" s="177" t="s">
        <v>8674</v>
      </c>
      <c r="G24" s="179">
        <v>0.04</v>
      </c>
      <c r="H24" s="180">
        <v>66.290000000000006</v>
      </c>
      <c r="I24" s="180">
        <v>2.65</v>
      </c>
    </row>
    <row r="25" spans="1:9" ht="15" customHeight="1">
      <c r="A25" s="177" t="s">
        <v>8675</v>
      </c>
      <c r="B25" s="263" t="s">
        <v>8676</v>
      </c>
      <c r="C25" s="197"/>
      <c r="D25" s="197"/>
      <c r="E25" s="197"/>
      <c r="F25" s="177" t="s">
        <v>8677</v>
      </c>
      <c r="G25" s="179">
        <v>0.04</v>
      </c>
      <c r="H25" s="180">
        <v>71.930000000000007</v>
      </c>
      <c r="I25" s="180">
        <v>2.88</v>
      </c>
    </row>
    <row r="26" spans="1:9" ht="15" customHeight="1">
      <c r="A26" s="177" t="s">
        <v>8678</v>
      </c>
      <c r="B26" s="263" t="s">
        <v>8679</v>
      </c>
      <c r="C26" s="197"/>
      <c r="D26" s="197"/>
      <c r="E26" s="197"/>
      <c r="F26" s="177" t="s">
        <v>8680</v>
      </c>
      <c r="G26" s="179">
        <v>1.01</v>
      </c>
      <c r="H26" s="180">
        <v>2.8</v>
      </c>
      <c r="I26" s="180">
        <v>2.83</v>
      </c>
    </row>
    <row r="27" spans="1:9" ht="15" customHeight="1">
      <c r="A27" s="177" t="s">
        <v>8681</v>
      </c>
      <c r="B27" s="263" t="s">
        <v>8682</v>
      </c>
      <c r="C27" s="197"/>
      <c r="D27" s="197"/>
      <c r="E27" s="197"/>
      <c r="F27" s="177" t="s">
        <v>8683</v>
      </c>
      <c r="G27" s="179">
        <v>0.2424</v>
      </c>
      <c r="H27" s="180">
        <v>6.47</v>
      </c>
      <c r="I27" s="180">
        <v>1.57</v>
      </c>
    </row>
    <row r="28" spans="1:9" ht="15" customHeight="1">
      <c r="A28" s="136"/>
      <c r="B28" s="136"/>
      <c r="C28" s="136"/>
      <c r="D28" s="136"/>
      <c r="E28" s="136"/>
      <c r="F28" s="136"/>
      <c r="G28" s="259" t="s">
        <v>8684</v>
      </c>
      <c r="H28" s="197"/>
      <c r="I28" s="181">
        <v>17.723700000000001</v>
      </c>
    </row>
    <row r="29" spans="1:9" ht="15" customHeight="1">
      <c r="A29" s="136"/>
      <c r="B29" s="136"/>
      <c r="C29" s="136"/>
      <c r="D29" s="136"/>
      <c r="E29" s="136"/>
      <c r="F29" s="136"/>
      <c r="G29" s="259" t="s">
        <v>8685</v>
      </c>
      <c r="H29" s="197"/>
      <c r="I29" s="184">
        <v>27.790900000000001</v>
      </c>
    </row>
    <row r="30" spans="1:9" ht="15" customHeight="1">
      <c r="A30" s="136"/>
      <c r="B30" s="136"/>
      <c r="C30" s="136"/>
      <c r="D30" s="136"/>
      <c r="E30" s="136"/>
      <c r="F30" s="136"/>
      <c r="G30" s="259" t="s">
        <v>8686</v>
      </c>
      <c r="H30" s="197"/>
      <c r="I30" s="181">
        <v>27.79</v>
      </c>
    </row>
    <row r="31" spans="1:9" ht="15" customHeight="1">
      <c r="A31" s="136"/>
      <c r="B31" s="136"/>
      <c r="C31" s="136"/>
      <c r="D31" s="136"/>
      <c r="E31" s="136"/>
      <c r="F31" s="136"/>
      <c r="G31" s="259" t="s">
        <v>8687</v>
      </c>
      <c r="H31" s="197"/>
      <c r="I31" s="181">
        <v>9.6199999999999992</v>
      </c>
    </row>
    <row r="32" spans="1:9" ht="15" customHeight="1">
      <c r="A32" s="136"/>
      <c r="B32" s="136"/>
      <c r="C32" s="136"/>
      <c r="D32" s="136"/>
      <c r="E32" s="136"/>
      <c r="F32" s="136"/>
      <c r="G32" s="259" t="s">
        <v>8688</v>
      </c>
      <c r="H32" s="197"/>
      <c r="I32" s="181">
        <v>37.409999999999997</v>
      </c>
    </row>
    <row r="33" spans="1:9" ht="9.75" customHeight="1">
      <c r="A33" s="136"/>
      <c r="B33" s="136"/>
      <c r="C33" s="136"/>
      <c r="D33" s="260"/>
      <c r="E33" s="197"/>
      <c r="F33" s="197"/>
      <c r="G33" s="136"/>
      <c r="H33" s="136"/>
      <c r="I33" s="136"/>
    </row>
    <row r="34" spans="1:9" ht="19.5" customHeight="1">
      <c r="A34" s="261" t="s">
        <v>8689</v>
      </c>
      <c r="B34" s="218"/>
      <c r="C34" s="218"/>
      <c r="D34" s="218"/>
      <c r="E34" s="218"/>
      <c r="F34" s="218"/>
      <c r="G34" s="218"/>
      <c r="H34" s="218"/>
      <c r="I34" s="219"/>
    </row>
    <row r="35" spans="1:9" ht="9.75" customHeight="1">
      <c r="A35" s="264" t="s">
        <v>8690</v>
      </c>
      <c r="B35" s="216"/>
      <c r="C35" s="265" t="s">
        <v>8691</v>
      </c>
      <c r="D35" s="216"/>
      <c r="E35" s="266" t="s">
        <v>8692</v>
      </c>
      <c r="F35" s="219"/>
      <c r="G35" s="266" t="s">
        <v>8693</v>
      </c>
      <c r="H35" s="219"/>
      <c r="I35" s="267" t="s">
        <v>8694</v>
      </c>
    </row>
    <row r="36" spans="1:9" ht="9.75" customHeight="1">
      <c r="A36" s="201"/>
      <c r="B36" s="203"/>
      <c r="C36" s="201"/>
      <c r="D36" s="203"/>
      <c r="E36" s="176" t="s">
        <v>8695</v>
      </c>
      <c r="F36" s="176" t="s">
        <v>8696</v>
      </c>
      <c r="G36" s="176" t="s">
        <v>8697</v>
      </c>
      <c r="H36" s="176" t="s">
        <v>8698</v>
      </c>
      <c r="I36" s="242"/>
    </row>
    <row r="37" spans="1:9" ht="15" customHeight="1">
      <c r="A37" s="177" t="s">
        <v>8699</v>
      </c>
      <c r="B37" s="178" t="s">
        <v>8700</v>
      </c>
      <c r="C37" s="268">
        <v>2.2491000000000001E-2</v>
      </c>
      <c r="D37" s="197"/>
      <c r="E37" s="185">
        <v>1</v>
      </c>
      <c r="F37" s="185">
        <v>0</v>
      </c>
      <c r="G37" s="182">
        <v>29.22</v>
      </c>
      <c r="H37" s="182">
        <v>13.48</v>
      </c>
      <c r="I37" s="182">
        <v>0.65718701999999996</v>
      </c>
    </row>
    <row r="38" spans="1:9" ht="15" customHeight="1">
      <c r="A38" s="177" t="s">
        <v>8701</v>
      </c>
      <c r="B38" s="178" t="s">
        <v>8702</v>
      </c>
      <c r="C38" s="268">
        <v>3.2000000000000001E-2</v>
      </c>
      <c r="D38" s="197"/>
      <c r="E38" s="185">
        <v>1</v>
      </c>
      <c r="F38" s="185">
        <v>0</v>
      </c>
      <c r="G38" s="182">
        <v>75.78</v>
      </c>
      <c r="H38" s="182">
        <v>13.48</v>
      </c>
      <c r="I38" s="182">
        <v>2.42496</v>
      </c>
    </row>
    <row r="39" spans="1:9" ht="15" customHeight="1">
      <c r="A39" s="136"/>
      <c r="B39" s="136"/>
      <c r="C39" s="136"/>
      <c r="D39" s="136"/>
      <c r="E39" s="136"/>
      <c r="F39" s="136"/>
      <c r="G39" s="274" t="s">
        <v>8703</v>
      </c>
      <c r="H39" s="197"/>
      <c r="I39" s="186">
        <v>3.0821999999999998</v>
      </c>
    </row>
    <row r="40" spans="1:9" ht="15" customHeight="1">
      <c r="A40" s="262" t="s">
        <v>8704</v>
      </c>
      <c r="B40" s="218"/>
      <c r="C40" s="218"/>
      <c r="D40" s="218"/>
      <c r="E40" s="219"/>
      <c r="F40" s="176" t="s">
        <v>8705</v>
      </c>
      <c r="G40" s="176" t="s">
        <v>8706</v>
      </c>
      <c r="H40" s="176" t="s">
        <v>8707</v>
      </c>
      <c r="I40" s="176" t="s">
        <v>8708</v>
      </c>
    </row>
    <row r="41" spans="1:9" ht="15" customHeight="1">
      <c r="A41" s="177" t="s">
        <v>8709</v>
      </c>
      <c r="B41" s="263" t="s">
        <v>8710</v>
      </c>
      <c r="C41" s="197"/>
      <c r="D41" s="197"/>
      <c r="E41" s="197"/>
      <c r="F41" s="177" t="s">
        <v>8711</v>
      </c>
      <c r="G41" s="179">
        <v>0.128</v>
      </c>
      <c r="H41" s="180">
        <v>12.43</v>
      </c>
      <c r="I41" s="180">
        <v>1.59</v>
      </c>
    </row>
    <row r="42" spans="1:9" ht="15" customHeight="1">
      <c r="A42" s="177" t="s">
        <v>8712</v>
      </c>
      <c r="B42" s="263" t="s">
        <v>8713</v>
      </c>
      <c r="C42" s="197"/>
      <c r="D42" s="197"/>
      <c r="E42" s="197"/>
      <c r="F42" s="177" t="s">
        <v>8714</v>
      </c>
      <c r="G42" s="179">
        <v>0.4511</v>
      </c>
      <c r="H42" s="180">
        <v>12.43</v>
      </c>
      <c r="I42" s="180">
        <v>5.61</v>
      </c>
    </row>
    <row r="43" spans="1:9" ht="15" customHeight="1">
      <c r="A43" s="177" t="s">
        <v>8715</v>
      </c>
      <c r="B43" s="263" t="s">
        <v>8716</v>
      </c>
      <c r="C43" s="197"/>
      <c r="D43" s="197"/>
      <c r="E43" s="197"/>
      <c r="F43" s="177" t="s">
        <v>8717</v>
      </c>
      <c r="G43" s="179">
        <v>0.69288000000000005</v>
      </c>
      <c r="H43" s="180">
        <v>12.43</v>
      </c>
      <c r="I43" s="180">
        <v>8.61</v>
      </c>
    </row>
    <row r="44" spans="1:9" ht="15" customHeight="1">
      <c r="A44" s="177" t="s">
        <v>8718</v>
      </c>
      <c r="B44" s="263" t="s">
        <v>8719</v>
      </c>
      <c r="C44" s="197"/>
      <c r="D44" s="197"/>
      <c r="E44" s="197"/>
      <c r="F44" s="177" t="s">
        <v>8720</v>
      </c>
      <c r="G44" s="179">
        <v>0.35699999999999998</v>
      </c>
      <c r="H44" s="180">
        <v>12.43</v>
      </c>
      <c r="I44" s="180">
        <v>4.4400000000000004</v>
      </c>
    </row>
    <row r="45" spans="1:9" ht="15" customHeight="1">
      <c r="A45" s="177" t="s">
        <v>8721</v>
      </c>
      <c r="B45" s="263" t="s">
        <v>8722</v>
      </c>
      <c r="C45" s="197"/>
      <c r="D45" s="197"/>
      <c r="E45" s="197"/>
      <c r="F45" s="177" t="s">
        <v>8723</v>
      </c>
      <c r="G45" s="179">
        <v>6.92652</v>
      </c>
      <c r="H45" s="180">
        <v>8.3699999999999992</v>
      </c>
      <c r="I45" s="180">
        <v>57.97</v>
      </c>
    </row>
    <row r="46" spans="1:9" ht="15" customHeight="1">
      <c r="A46" s="136"/>
      <c r="B46" s="136"/>
      <c r="C46" s="136"/>
      <c r="D46" s="136"/>
      <c r="E46" s="136"/>
      <c r="F46" s="136"/>
      <c r="G46" s="259" t="s">
        <v>8724</v>
      </c>
      <c r="H46" s="197"/>
      <c r="I46" s="181">
        <v>78.223200000000006</v>
      </c>
    </row>
    <row r="47" spans="1:9" ht="15" customHeight="1">
      <c r="A47" s="136"/>
      <c r="B47" s="136"/>
      <c r="C47" s="136"/>
      <c r="D47" s="136"/>
      <c r="E47" s="136"/>
      <c r="F47" s="136"/>
      <c r="G47" s="259" t="s">
        <v>8725</v>
      </c>
      <c r="H47" s="197"/>
      <c r="I47" s="182">
        <v>81.305400000000006</v>
      </c>
    </row>
    <row r="48" spans="1:9" ht="15" customHeight="1">
      <c r="A48" s="136"/>
      <c r="B48" s="136"/>
      <c r="C48" s="136"/>
      <c r="D48" s="136"/>
      <c r="E48" s="136"/>
      <c r="F48" s="136"/>
      <c r="G48" s="259" t="s">
        <v>8726</v>
      </c>
      <c r="H48" s="197"/>
      <c r="I48" s="182">
        <v>1</v>
      </c>
    </row>
    <row r="49" spans="1:9" ht="15" customHeight="1">
      <c r="A49" s="136"/>
      <c r="B49" s="136"/>
      <c r="C49" s="136"/>
      <c r="D49" s="136"/>
      <c r="E49" s="136"/>
      <c r="F49" s="136"/>
      <c r="G49" s="269" t="s">
        <v>8727</v>
      </c>
      <c r="H49" s="202"/>
      <c r="I49" s="183">
        <v>81.305400000000006</v>
      </c>
    </row>
    <row r="50" spans="1:9" ht="15" customHeight="1">
      <c r="A50" s="262" t="s">
        <v>8728</v>
      </c>
      <c r="B50" s="218"/>
      <c r="C50" s="218"/>
      <c r="D50" s="218"/>
      <c r="E50" s="219"/>
      <c r="F50" s="176" t="s">
        <v>8729</v>
      </c>
      <c r="G50" s="176" t="s">
        <v>8730</v>
      </c>
      <c r="H50" s="176" t="s">
        <v>8731</v>
      </c>
      <c r="I50" s="176" t="s">
        <v>8732</v>
      </c>
    </row>
    <row r="51" spans="1:9" ht="15" customHeight="1">
      <c r="A51" s="177" t="s">
        <v>8733</v>
      </c>
      <c r="B51" s="263" t="s">
        <v>8734</v>
      </c>
      <c r="C51" s="197"/>
      <c r="D51" s="197"/>
      <c r="E51" s="197"/>
      <c r="F51" s="177" t="s">
        <v>8735</v>
      </c>
      <c r="G51" s="179">
        <v>1.84</v>
      </c>
      <c r="H51" s="180">
        <v>3.86</v>
      </c>
      <c r="I51" s="180">
        <v>7.1</v>
      </c>
    </row>
    <row r="52" spans="1:9" ht="15" customHeight="1">
      <c r="A52" s="177" t="s">
        <v>8736</v>
      </c>
      <c r="B52" s="263" t="s">
        <v>8737</v>
      </c>
      <c r="C52" s="197"/>
      <c r="D52" s="197"/>
      <c r="E52" s="197"/>
      <c r="F52" s="177" t="s">
        <v>8738</v>
      </c>
      <c r="G52" s="179">
        <v>3.7999999999999999E-2</v>
      </c>
      <c r="H52" s="180">
        <v>42.35</v>
      </c>
      <c r="I52" s="180">
        <v>1.61</v>
      </c>
    </row>
    <row r="53" spans="1:9" ht="15" customHeight="1">
      <c r="A53" s="177" t="s">
        <v>8739</v>
      </c>
      <c r="B53" s="263" t="s">
        <v>8740</v>
      </c>
      <c r="C53" s="197"/>
      <c r="D53" s="197"/>
      <c r="E53" s="197"/>
      <c r="F53" s="177" t="s">
        <v>8741</v>
      </c>
      <c r="G53" s="179">
        <v>0.188</v>
      </c>
      <c r="H53" s="180">
        <v>7.02</v>
      </c>
      <c r="I53" s="180">
        <v>1.32</v>
      </c>
    </row>
    <row r="54" spans="1:9" ht="15" customHeight="1">
      <c r="A54" s="177" t="s">
        <v>8742</v>
      </c>
      <c r="B54" s="263" t="s">
        <v>8743</v>
      </c>
      <c r="C54" s="197"/>
      <c r="D54" s="197"/>
      <c r="E54" s="197"/>
      <c r="F54" s="177" t="s">
        <v>8744</v>
      </c>
      <c r="G54" s="179">
        <v>3.2000000000000001E-2</v>
      </c>
      <c r="H54" s="180">
        <v>8.09</v>
      </c>
      <c r="I54" s="180">
        <v>0.26</v>
      </c>
    </row>
    <row r="55" spans="1:9" ht="15" customHeight="1">
      <c r="A55" s="177" t="s">
        <v>8745</v>
      </c>
      <c r="B55" s="263" t="s">
        <v>8746</v>
      </c>
      <c r="C55" s="197"/>
      <c r="D55" s="197"/>
      <c r="E55" s="197"/>
      <c r="F55" s="177" t="s">
        <v>8747</v>
      </c>
      <c r="G55" s="179">
        <v>2.5699E-2</v>
      </c>
      <c r="H55" s="180">
        <v>63.75</v>
      </c>
      <c r="I55" s="180">
        <v>1.64</v>
      </c>
    </row>
    <row r="56" spans="1:9" ht="15" customHeight="1">
      <c r="A56" s="177" t="s">
        <v>8748</v>
      </c>
      <c r="B56" s="263" t="s">
        <v>8749</v>
      </c>
      <c r="C56" s="197"/>
      <c r="D56" s="197"/>
      <c r="E56" s="197"/>
      <c r="F56" s="177" t="s">
        <v>8750</v>
      </c>
      <c r="G56" s="179">
        <v>8.0500000000000002E-2</v>
      </c>
      <c r="H56" s="180">
        <v>49.5</v>
      </c>
      <c r="I56" s="180">
        <v>3.98</v>
      </c>
    </row>
    <row r="57" spans="1:9" ht="15" customHeight="1">
      <c r="A57" s="177" t="s">
        <v>8751</v>
      </c>
      <c r="B57" s="263" t="s">
        <v>8752</v>
      </c>
      <c r="C57" s="197"/>
      <c r="D57" s="197"/>
      <c r="E57" s="197"/>
      <c r="F57" s="177" t="s">
        <v>8753</v>
      </c>
      <c r="G57" s="179">
        <v>1.2012E-2</v>
      </c>
      <c r="H57" s="180">
        <v>83.3</v>
      </c>
      <c r="I57" s="180">
        <v>1</v>
      </c>
    </row>
    <row r="58" spans="1:9" ht="15" customHeight="1">
      <c r="A58" s="177" t="s">
        <v>8754</v>
      </c>
      <c r="B58" s="263" t="s">
        <v>8755</v>
      </c>
      <c r="C58" s="197"/>
      <c r="D58" s="197"/>
      <c r="E58" s="197"/>
      <c r="F58" s="177" t="s">
        <v>8756</v>
      </c>
      <c r="G58" s="179">
        <v>1.2012E-2</v>
      </c>
      <c r="H58" s="180">
        <v>83.3</v>
      </c>
      <c r="I58" s="180">
        <v>1</v>
      </c>
    </row>
    <row r="59" spans="1:9" ht="15" customHeight="1">
      <c r="A59" s="177" t="s">
        <v>8757</v>
      </c>
      <c r="B59" s="263" t="s">
        <v>8758</v>
      </c>
      <c r="C59" s="197"/>
      <c r="D59" s="197"/>
      <c r="E59" s="197"/>
      <c r="F59" s="177" t="s">
        <v>8759</v>
      </c>
      <c r="G59" s="179">
        <v>4.8000000000000001E-2</v>
      </c>
      <c r="H59" s="180">
        <v>83.3</v>
      </c>
      <c r="I59" s="180">
        <v>4</v>
      </c>
    </row>
    <row r="60" spans="1:9" ht="15" customHeight="1">
      <c r="A60" s="177" t="s">
        <v>8760</v>
      </c>
      <c r="B60" s="263" t="s">
        <v>8761</v>
      </c>
      <c r="C60" s="197"/>
      <c r="D60" s="197"/>
      <c r="E60" s="197"/>
      <c r="F60" s="177" t="s">
        <v>8762</v>
      </c>
      <c r="G60" s="179">
        <v>0.62207999999999997</v>
      </c>
      <c r="H60" s="180">
        <v>0.68</v>
      </c>
      <c r="I60" s="180">
        <v>0.42</v>
      </c>
    </row>
    <row r="61" spans="1:9" ht="15" customHeight="1">
      <c r="A61" s="177" t="s">
        <v>8763</v>
      </c>
      <c r="B61" s="263" t="s">
        <v>8764</v>
      </c>
      <c r="C61" s="197"/>
      <c r="D61" s="197"/>
      <c r="E61" s="197"/>
      <c r="F61" s="177" t="s">
        <v>8765</v>
      </c>
      <c r="G61" s="179">
        <v>9.7885799999999996</v>
      </c>
      <c r="H61" s="180">
        <v>0.32</v>
      </c>
      <c r="I61" s="180">
        <v>3.13</v>
      </c>
    </row>
    <row r="62" spans="1:9" ht="15" customHeight="1">
      <c r="A62" s="177" t="s">
        <v>8766</v>
      </c>
      <c r="B62" s="263" t="s">
        <v>8767</v>
      </c>
      <c r="C62" s="197"/>
      <c r="D62" s="197"/>
      <c r="E62" s="197"/>
      <c r="F62" s="177" t="s">
        <v>8768</v>
      </c>
      <c r="G62" s="179">
        <v>0.13880000000000001</v>
      </c>
      <c r="H62" s="180">
        <v>11.37</v>
      </c>
      <c r="I62" s="180">
        <v>1.58</v>
      </c>
    </row>
    <row r="63" spans="1:9" ht="15" customHeight="1">
      <c r="A63" s="177" t="s">
        <v>8769</v>
      </c>
      <c r="B63" s="263" t="s">
        <v>8770</v>
      </c>
      <c r="C63" s="197"/>
      <c r="D63" s="197"/>
      <c r="E63" s="197"/>
      <c r="F63" s="177" t="s">
        <v>8771</v>
      </c>
      <c r="G63" s="179">
        <v>0.04</v>
      </c>
      <c r="H63" s="180">
        <v>1078.33</v>
      </c>
      <c r="I63" s="180">
        <v>43.13</v>
      </c>
    </row>
    <row r="64" spans="1:9" ht="15" customHeight="1">
      <c r="A64" s="177" t="s">
        <v>8772</v>
      </c>
      <c r="B64" s="263" t="s">
        <v>8773</v>
      </c>
      <c r="C64" s="197"/>
      <c r="D64" s="197"/>
      <c r="E64" s="197"/>
      <c r="F64" s="177" t="s">
        <v>8774</v>
      </c>
      <c r="G64" s="179">
        <v>0.04</v>
      </c>
      <c r="H64" s="180">
        <v>1190</v>
      </c>
      <c r="I64" s="180">
        <v>47.6</v>
      </c>
    </row>
    <row r="65" spans="1:9" ht="15" customHeight="1">
      <c r="A65" s="177" t="s">
        <v>8775</v>
      </c>
      <c r="B65" s="263" t="s">
        <v>8776</v>
      </c>
      <c r="C65" s="197"/>
      <c r="D65" s="197"/>
      <c r="E65" s="197"/>
      <c r="F65" s="177" t="s">
        <v>8777</v>
      </c>
      <c r="G65" s="179">
        <v>0.04</v>
      </c>
      <c r="H65" s="180">
        <v>40.119999999999997</v>
      </c>
      <c r="I65" s="180">
        <v>1.6</v>
      </c>
    </row>
    <row r="66" spans="1:9" ht="15" customHeight="1">
      <c r="A66" s="177" t="s">
        <v>8778</v>
      </c>
      <c r="B66" s="263" t="s">
        <v>8779</v>
      </c>
      <c r="C66" s="197"/>
      <c r="D66" s="197"/>
      <c r="E66" s="197"/>
      <c r="F66" s="177" t="s">
        <v>8780</v>
      </c>
      <c r="G66" s="179">
        <v>6.2040000000000003E-3</v>
      </c>
      <c r="H66" s="180">
        <v>41.53</v>
      </c>
      <c r="I66" s="180">
        <v>0.26</v>
      </c>
    </row>
    <row r="67" spans="1:9" ht="15" customHeight="1">
      <c r="A67" s="177" t="s">
        <v>8781</v>
      </c>
      <c r="B67" s="263" t="s">
        <v>8782</v>
      </c>
      <c r="C67" s="197"/>
      <c r="D67" s="197"/>
      <c r="E67" s="197"/>
      <c r="F67" s="177" t="s">
        <v>8783</v>
      </c>
      <c r="G67" s="179">
        <v>5.2049999999999999E-2</v>
      </c>
      <c r="H67" s="180">
        <v>7.35</v>
      </c>
      <c r="I67" s="180">
        <v>0.38</v>
      </c>
    </row>
    <row r="68" spans="1:9" ht="15" customHeight="1">
      <c r="A68" s="177" t="s">
        <v>8784</v>
      </c>
      <c r="B68" s="263" t="s">
        <v>8785</v>
      </c>
      <c r="C68" s="197"/>
      <c r="D68" s="197"/>
      <c r="E68" s="197"/>
      <c r="F68" s="177" t="s">
        <v>8786</v>
      </c>
      <c r="G68" s="179">
        <v>0.17349999999999999</v>
      </c>
      <c r="H68" s="180">
        <v>5.35</v>
      </c>
      <c r="I68" s="180">
        <v>0.93</v>
      </c>
    </row>
    <row r="69" spans="1:9" ht="15" customHeight="1">
      <c r="A69" s="177" t="s">
        <v>8787</v>
      </c>
      <c r="B69" s="263" t="s">
        <v>8788</v>
      </c>
      <c r="C69" s="197"/>
      <c r="D69" s="197"/>
      <c r="E69" s="197"/>
      <c r="F69" s="177" t="s">
        <v>8789</v>
      </c>
      <c r="G69" s="179">
        <v>5.96E-2</v>
      </c>
      <c r="H69" s="180">
        <v>33.93</v>
      </c>
      <c r="I69" s="180">
        <v>2.02</v>
      </c>
    </row>
    <row r="70" spans="1:9" ht="15" customHeight="1">
      <c r="A70" s="177" t="s">
        <v>8790</v>
      </c>
      <c r="B70" s="263" t="s">
        <v>8791</v>
      </c>
      <c r="C70" s="197"/>
      <c r="D70" s="197"/>
      <c r="E70" s="197"/>
      <c r="F70" s="177" t="s">
        <v>8792</v>
      </c>
      <c r="G70" s="179">
        <v>0.34699999999999998</v>
      </c>
      <c r="H70" s="180">
        <v>6.72</v>
      </c>
      <c r="I70" s="180">
        <v>2.33</v>
      </c>
    </row>
    <row r="71" spans="1:9" ht="15" customHeight="1">
      <c r="A71" s="177" t="s">
        <v>8793</v>
      </c>
      <c r="B71" s="263" t="s">
        <v>8794</v>
      </c>
      <c r="C71" s="197"/>
      <c r="D71" s="197"/>
      <c r="E71" s="197"/>
      <c r="F71" s="177" t="s">
        <v>8795</v>
      </c>
      <c r="G71" s="179">
        <v>0.04</v>
      </c>
      <c r="H71" s="180">
        <v>45.78</v>
      </c>
      <c r="I71" s="180">
        <v>1.83</v>
      </c>
    </row>
    <row r="72" spans="1:9" ht="15" customHeight="1">
      <c r="A72" s="177" t="s">
        <v>8796</v>
      </c>
      <c r="B72" s="263" t="s">
        <v>8797</v>
      </c>
      <c r="C72" s="197"/>
      <c r="D72" s="197"/>
      <c r="E72" s="197"/>
      <c r="F72" s="177" t="s">
        <v>8798</v>
      </c>
      <c r="G72" s="179">
        <v>1.01</v>
      </c>
      <c r="H72" s="180">
        <v>10.91</v>
      </c>
      <c r="I72" s="180">
        <v>11.02</v>
      </c>
    </row>
    <row r="73" spans="1:9" ht="15" customHeight="1">
      <c r="A73" s="177" t="s">
        <v>8799</v>
      </c>
      <c r="B73" s="263" t="s">
        <v>8800</v>
      </c>
      <c r="C73" s="197"/>
      <c r="D73" s="197"/>
      <c r="E73" s="197"/>
      <c r="F73" s="177" t="s">
        <v>8801</v>
      </c>
      <c r="G73" s="179">
        <v>0.18987999999999999</v>
      </c>
      <c r="H73" s="180">
        <v>53.28</v>
      </c>
      <c r="I73" s="180">
        <v>10.119999999999999</v>
      </c>
    </row>
    <row r="74" spans="1:9" ht="15" customHeight="1">
      <c r="A74" s="136"/>
      <c r="B74" s="136"/>
      <c r="C74" s="136"/>
      <c r="D74" s="136"/>
      <c r="E74" s="136"/>
      <c r="F74" s="136"/>
      <c r="G74" s="259" t="s">
        <v>8802</v>
      </c>
      <c r="H74" s="197"/>
      <c r="I74" s="181">
        <v>148.27420000000001</v>
      </c>
    </row>
    <row r="75" spans="1:9" ht="15" customHeight="1">
      <c r="A75" s="136"/>
      <c r="B75" s="136"/>
      <c r="C75" s="136"/>
      <c r="D75" s="136"/>
      <c r="E75" s="136"/>
      <c r="F75" s="136"/>
      <c r="G75" s="259" t="s">
        <v>8803</v>
      </c>
      <c r="H75" s="197"/>
      <c r="I75" s="184">
        <v>229.5796</v>
      </c>
    </row>
    <row r="76" spans="1:9" ht="15" customHeight="1">
      <c r="A76" s="136"/>
      <c r="B76" s="136"/>
      <c r="C76" s="136"/>
      <c r="D76" s="136"/>
      <c r="E76" s="136"/>
      <c r="F76" s="136"/>
      <c r="G76" s="259" t="s">
        <v>8804</v>
      </c>
      <c r="H76" s="197"/>
      <c r="I76" s="181">
        <v>229.58</v>
      </c>
    </row>
    <row r="77" spans="1:9" ht="15" customHeight="1">
      <c r="A77" s="136"/>
      <c r="B77" s="136"/>
      <c r="C77" s="136"/>
      <c r="D77" s="136"/>
      <c r="E77" s="136"/>
      <c r="F77" s="136"/>
      <c r="G77" s="259" t="s">
        <v>8805</v>
      </c>
      <c r="H77" s="197"/>
      <c r="I77" s="181">
        <v>79.430000000000007</v>
      </c>
    </row>
    <row r="78" spans="1:9" ht="15" customHeight="1">
      <c r="A78" s="136"/>
      <c r="B78" s="136"/>
      <c r="C78" s="136"/>
      <c r="D78" s="136"/>
      <c r="E78" s="136"/>
      <c r="F78" s="136"/>
      <c r="G78" s="259" t="s">
        <v>8806</v>
      </c>
      <c r="H78" s="197"/>
      <c r="I78" s="181">
        <v>309.01</v>
      </c>
    </row>
    <row r="79" spans="1:9" ht="9.75" customHeight="1">
      <c r="A79" s="136"/>
      <c r="B79" s="136"/>
      <c r="C79" s="136"/>
      <c r="D79" s="260"/>
      <c r="E79" s="197"/>
      <c r="F79" s="197"/>
      <c r="G79" s="136"/>
      <c r="H79" s="136"/>
      <c r="I79" s="136"/>
    </row>
    <row r="80" spans="1:9" ht="19.5" customHeight="1">
      <c r="A80" s="261" t="s">
        <v>8807</v>
      </c>
      <c r="B80" s="218"/>
      <c r="C80" s="218"/>
      <c r="D80" s="218"/>
      <c r="E80" s="218"/>
      <c r="F80" s="218"/>
      <c r="G80" s="218"/>
      <c r="H80" s="218"/>
      <c r="I80" s="219"/>
    </row>
    <row r="81" spans="1:9" ht="9.75" customHeight="1">
      <c r="A81" s="264" t="s">
        <v>8808</v>
      </c>
      <c r="B81" s="216"/>
      <c r="C81" s="265" t="s">
        <v>8809</v>
      </c>
      <c r="D81" s="216"/>
      <c r="E81" s="266" t="s">
        <v>8810</v>
      </c>
      <c r="F81" s="219"/>
      <c r="G81" s="266" t="s">
        <v>8811</v>
      </c>
      <c r="H81" s="219"/>
      <c r="I81" s="267" t="s">
        <v>8812</v>
      </c>
    </row>
    <row r="82" spans="1:9" ht="9.75" customHeight="1">
      <c r="A82" s="201"/>
      <c r="B82" s="203"/>
      <c r="C82" s="201"/>
      <c r="D82" s="203"/>
      <c r="E82" s="176" t="s">
        <v>8813</v>
      </c>
      <c r="F82" s="176" t="s">
        <v>8814</v>
      </c>
      <c r="G82" s="176" t="s">
        <v>8815</v>
      </c>
      <c r="H82" s="176" t="s">
        <v>8816</v>
      </c>
      <c r="I82" s="242"/>
    </row>
    <row r="83" spans="1:9" ht="15" customHeight="1">
      <c r="A83" s="177" t="s">
        <v>8817</v>
      </c>
      <c r="B83" s="178" t="s">
        <v>8818</v>
      </c>
      <c r="C83" s="268">
        <v>3.7490000000000002E-3</v>
      </c>
      <c r="D83" s="197"/>
      <c r="E83" s="185">
        <v>1</v>
      </c>
      <c r="F83" s="185">
        <v>0</v>
      </c>
      <c r="G83" s="182">
        <v>29.22</v>
      </c>
      <c r="H83" s="182">
        <v>13.48</v>
      </c>
      <c r="I83" s="182">
        <v>0.10954578</v>
      </c>
    </row>
    <row r="84" spans="1:9" ht="15" customHeight="1">
      <c r="A84" s="177" t="s">
        <v>8819</v>
      </c>
      <c r="B84" s="178" t="s">
        <v>8820</v>
      </c>
      <c r="C84" s="268">
        <v>0.05</v>
      </c>
      <c r="D84" s="197"/>
      <c r="E84" s="185">
        <v>1</v>
      </c>
      <c r="F84" s="185">
        <v>0</v>
      </c>
      <c r="G84" s="182">
        <v>130.68</v>
      </c>
      <c r="H84" s="182">
        <v>11.1</v>
      </c>
      <c r="I84" s="182">
        <v>6.5339999999999998</v>
      </c>
    </row>
    <row r="85" spans="1:9" ht="15" customHeight="1">
      <c r="A85" s="136"/>
      <c r="B85" s="136"/>
      <c r="C85" s="136"/>
      <c r="D85" s="136"/>
      <c r="E85" s="136"/>
      <c r="F85" s="136"/>
      <c r="G85" s="274" t="s">
        <v>8821</v>
      </c>
      <c r="H85" s="197"/>
      <c r="I85" s="186">
        <v>6.6435000000000004</v>
      </c>
    </row>
    <row r="86" spans="1:9" ht="15" customHeight="1">
      <c r="A86" s="262" t="s">
        <v>8822</v>
      </c>
      <c r="B86" s="218"/>
      <c r="C86" s="218"/>
      <c r="D86" s="218"/>
      <c r="E86" s="219"/>
      <c r="F86" s="176" t="s">
        <v>8823</v>
      </c>
      <c r="G86" s="176" t="s">
        <v>8824</v>
      </c>
      <c r="H86" s="176" t="s">
        <v>8825</v>
      </c>
      <c r="I86" s="176" t="s">
        <v>8826</v>
      </c>
    </row>
    <row r="87" spans="1:9" ht="15" customHeight="1">
      <c r="A87" s="177" t="s">
        <v>8827</v>
      </c>
      <c r="B87" s="263" t="s">
        <v>8828</v>
      </c>
      <c r="C87" s="197"/>
      <c r="D87" s="197"/>
      <c r="E87" s="197"/>
      <c r="F87" s="177" t="s">
        <v>8829</v>
      </c>
      <c r="G87" s="179">
        <v>2.9030999999999998</v>
      </c>
      <c r="H87" s="180">
        <v>12.43</v>
      </c>
      <c r="I87" s="180">
        <v>36.090000000000003</v>
      </c>
    </row>
    <row r="88" spans="1:9" ht="15" customHeight="1">
      <c r="A88" s="177" t="s">
        <v>8830</v>
      </c>
      <c r="B88" s="263" t="s">
        <v>8831</v>
      </c>
      <c r="C88" s="197"/>
      <c r="D88" s="197"/>
      <c r="E88" s="197"/>
      <c r="F88" s="177" t="s">
        <v>8832</v>
      </c>
      <c r="G88" s="179">
        <v>1.0500000000000001E-2</v>
      </c>
      <c r="H88" s="180">
        <v>12.43</v>
      </c>
      <c r="I88" s="180">
        <v>0.13</v>
      </c>
    </row>
    <row r="89" spans="1:9" ht="15" customHeight="1">
      <c r="A89" s="177" t="s">
        <v>8833</v>
      </c>
      <c r="B89" s="263" t="s">
        <v>8834</v>
      </c>
      <c r="C89" s="197"/>
      <c r="D89" s="197"/>
      <c r="E89" s="197"/>
      <c r="F89" s="177" t="s">
        <v>8835</v>
      </c>
      <c r="G89" s="179">
        <v>3.2511000000000001</v>
      </c>
      <c r="H89" s="180">
        <v>8.3699999999999992</v>
      </c>
      <c r="I89" s="180">
        <v>27.21</v>
      </c>
    </row>
    <row r="90" spans="1:9" ht="15" customHeight="1">
      <c r="A90" s="136"/>
      <c r="B90" s="136"/>
      <c r="C90" s="136"/>
      <c r="D90" s="136"/>
      <c r="E90" s="136"/>
      <c r="F90" s="136"/>
      <c r="G90" s="259" t="s">
        <v>8836</v>
      </c>
      <c r="H90" s="197"/>
      <c r="I90" s="181">
        <v>63.427700000000002</v>
      </c>
    </row>
    <row r="91" spans="1:9" ht="15" customHeight="1">
      <c r="A91" s="136"/>
      <c r="B91" s="136"/>
      <c r="C91" s="136"/>
      <c r="D91" s="136"/>
      <c r="E91" s="136"/>
      <c r="F91" s="136"/>
      <c r="G91" s="259" t="s">
        <v>8837</v>
      </c>
      <c r="H91" s="197"/>
      <c r="I91" s="182">
        <v>70.071200000000005</v>
      </c>
    </row>
    <row r="92" spans="1:9" ht="15" customHeight="1">
      <c r="A92" s="136"/>
      <c r="B92" s="136"/>
      <c r="C92" s="136"/>
      <c r="D92" s="136"/>
      <c r="E92" s="136"/>
      <c r="F92" s="136"/>
      <c r="G92" s="259" t="s">
        <v>8838</v>
      </c>
      <c r="H92" s="197"/>
      <c r="I92" s="182">
        <v>1</v>
      </c>
    </row>
    <row r="93" spans="1:9" ht="15" customHeight="1">
      <c r="A93" s="136"/>
      <c r="B93" s="136"/>
      <c r="C93" s="136"/>
      <c r="D93" s="136"/>
      <c r="E93" s="136"/>
      <c r="F93" s="136"/>
      <c r="G93" s="269" t="s">
        <v>8839</v>
      </c>
      <c r="H93" s="202"/>
      <c r="I93" s="183">
        <v>70.071200000000005</v>
      </c>
    </row>
    <row r="94" spans="1:9" ht="15" customHeight="1">
      <c r="A94" s="262" t="s">
        <v>8840</v>
      </c>
      <c r="B94" s="218"/>
      <c r="C94" s="218"/>
      <c r="D94" s="218"/>
      <c r="E94" s="219"/>
      <c r="F94" s="176" t="s">
        <v>8841</v>
      </c>
      <c r="G94" s="176" t="s">
        <v>8842</v>
      </c>
      <c r="H94" s="176" t="s">
        <v>8843</v>
      </c>
      <c r="I94" s="176" t="s">
        <v>8844</v>
      </c>
    </row>
    <row r="95" spans="1:9" ht="15" customHeight="1">
      <c r="A95" s="177" t="s">
        <v>8845</v>
      </c>
      <c r="B95" s="263" t="s">
        <v>8846</v>
      </c>
      <c r="C95" s="197"/>
      <c r="D95" s="197"/>
      <c r="E95" s="197"/>
      <c r="F95" s="177" t="s">
        <v>8847</v>
      </c>
      <c r="G95" s="179">
        <v>3.5279999999999999E-3</v>
      </c>
      <c r="H95" s="180">
        <v>63.75</v>
      </c>
      <c r="I95" s="180">
        <v>0.22</v>
      </c>
    </row>
    <row r="96" spans="1:9" ht="15" customHeight="1">
      <c r="A96" s="177" t="s">
        <v>8848</v>
      </c>
      <c r="B96" s="263" t="s">
        <v>8849</v>
      </c>
      <c r="C96" s="197"/>
      <c r="D96" s="197"/>
      <c r="E96" s="197"/>
      <c r="F96" s="177" t="s">
        <v>8850</v>
      </c>
      <c r="G96" s="179">
        <v>2E-3</v>
      </c>
      <c r="H96" s="180">
        <v>83.3</v>
      </c>
      <c r="I96" s="180">
        <v>0.17</v>
      </c>
    </row>
    <row r="97" spans="1:9" ht="15" customHeight="1">
      <c r="A97" s="177" t="s">
        <v>8851</v>
      </c>
      <c r="B97" s="263" t="s">
        <v>8852</v>
      </c>
      <c r="C97" s="197"/>
      <c r="D97" s="197"/>
      <c r="E97" s="197"/>
      <c r="F97" s="177" t="s">
        <v>8853</v>
      </c>
      <c r="G97" s="179">
        <v>2E-3</v>
      </c>
      <c r="H97" s="180">
        <v>83.3</v>
      </c>
      <c r="I97" s="180">
        <v>0.17</v>
      </c>
    </row>
    <row r="98" spans="1:9" ht="15" customHeight="1">
      <c r="A98" s="177" t="s">
        <v>8854</v>
      </c>
      <c r="B98" s="263" t="s">
        <v>8855</v>
      </c>
      <c r="C98" s="197"/>
      <c r="D98" s="197"/>
      <c r="E98" s="197"/>
      <c r="F98" s="177" t="s">
        <v>8856</v>
      </c>
      <c r="G98" s="179">
        <v>1.1424000000000001</v>
      </c>
      <c r="H98" s="180">
        <v>6.81</v>
      </c>
      <c r="I98" s="180">
        <v>7.78</v>
      </c>
    </row>
    <row r="99" spans="1:9" ht="15" customHeight="1">
      <c r="A99" s="177" t="s">
        <v>8857</v>
      </c>
      <c r="B99" s="263" t="s">
        <v>8858</v>
      </c>
      <c r="C99" s="197"/>
      <c r="D99" s="197"/>
      <c r="E99" s="197"/>
      <c r="F99" s="177" t="s">
        <v>8859</v>
      </c>
      <c r="G99" s="179">
        <v>1.0863</v>
      </c>
      <c r="H99" s="180">
        <v>6.6</v>
      </c>
      <c r="I99" s="180">
        <v>7.17</v>
      </c>
    </row>
    <row r="100" spans="1:9" ht="15" customHeight="1">
      <c r="A100" s="177" t="s">
        <v>8860</v>
      </c>
      <c r="B100" s="263" t="s">
        <v>8861</v>
      </c>
      <c r="C100" s="197"/>
      <c r="D100" s="197"/>
      <c r="E100" s="197"/>
      <c r="F100" s="177" t="s">
        <v>8862</v>
      </c>
      <c r="G100" s="179">
        <v>3.2742</v>
      </c>
      <c r="H100" s="180">
        <v>1.65</v>
      </c>
      <c r="I100" s="180">
        <v>5.4</v>
      </c>
    </row>
    <row r="101" spans="1:9" ht="15" customHeight="1">
      <c r="A101" s="177" t="s">
        <v>8863</v>
      </c>
      <c r="B101" s="263" t="s">
        <v>8864</v>
      </c>
      <c r="C101" s="197"/>
      <c r="D101" s="197"/>
      <c r="E101" s="197"/>
      <c r="F101" s="177" t="s">
        <v>8865</v>
      </c>
      <c r="G101" s="179">
        <v>3.2742</v>
      </c>
      <c r="H101" s="180">
        <v>8.56</v>
      </c>
      <c r="I101" s="180">
        <v>28.03</v>
      </c>
    </row>
    <row r="102" spans="1:9" ht="15" customHeight="1">
      <c r="A102" s="177" t="s">
        <v>8866</v>
      </c>
      <c r="B102" s="263" t="s">
        <v>8867</v>
      </c>
      <c r="C102" s="197"/>
      <c r="D102" s="197"/>
      <c r="E102" s="197"/>
      <c r="F102" s="177" t="s">
        <v>8868</v>
      </c>
      <c r="G102" s="179">
        <v>1.0863</v>
      </c>
      <c r="H102" s="180">
        <v>30.29</v>
      </c>
      <c r="I102" s="180">
        <v>32.9</v>
      </c>
    </row>
    <row r="103" spans="1:9" ht="15" customHeight="1">
      <c r="A103" s="177" t="s">
        <v>8869</v>
      </c>
      <c r="B103" s="263" t="s">
        <v>8870</v>
      </c>
      <c r="C103" s="197"/>
      <c r="D103" s="197"/>
      <c r="E103" s="197"/>
      <c r="F103" s="177" t="s">
        <v>8871</v>
      </c>
      <c r="G103" s="179">
        <v>0.06</v>
      </c>
      <c r="H103" s="180">
        <v>19.04</v>
      </c>
      <c r="I103" s="180">
        <v>1.1399999999999999</v>
      </c>
    </row>
    <row r="104" spans="1:9" ht="15" customHeight="1">
      <c r="A104" s="177" t="s">
        <v>8872</v>
      </c>
      <c r="B104" s="263" t="s">
        <v>8873</v>
      </c>
      <c r="C104" s="197"/>
      <c r="D104" s="197"/>
      <c r="E104" s="197"/>
      <c r="F104" s="177" t="s">
        <v>8874</v>
      </c>
      <c r="G104" s="179">
        <v>0.1</v>
      </c>
      <c r="H104" s="180">
        <v>194.99</v>
      </c>
      <c r="I104" s="180">
        <v>19.5</v>
      </c>
    </row>
    <row r="105" spans="1:9" ht="15" customHeight="1">
      <c r="A105" s="177" t="s">
        <v>8875</v>
      </c>
      <c r="B105" s="263" t="s">
        <v>8876</v>
      </c>
      <c r="C105" s="197"/>
      <c r="D105" s="197"/>
      <c r="E105" s="197"/>
      <c r="F105" s="177" t="s">
        <v>8877</v>
      </c>
      <c r="G105" s="179">
        <v>1.8374999999999999</v>
      </c>
      <c r="H105" s="180">
        <v>0.32</v>
      </c>
      <c r="I105" s="180">
        <v>0.59</v>
      </c>
    </row>
    <row r="106" spans="1:9" ht="15" customHeight="1">
      <c r="A106" s="177" t="s">
        <v>8878</v>
      </c>
      <c r="B106" s="263" t="s">
        <v>8879</v>
      </c>
      <c r="C106" s="197"/>
      <c r="D106" s="197"/>
      <c r="E106" s="197"/>
      <c r="F106" s="177" t="s">
        <v>8880</v>
      </c>
      <c r="G106" s="179">
        <v>0.05</v>
      </c>
      <c r="H106" s="180">
        <v>13.6</v>
      </c>
      <c r="I106" s="180">
        <v>0.68</v>
      </c>
    </row>
    <row r="107" spans="1:9" ht="15" customHeight="1">
      <c r="A107" s="177" t="s">
        <v>8881</v>
      </c>
      <c r="B107" s="263" t="s">
        <v>8882</v>
      </c>
      <c r="C107" s="197"/>
      <c r="D107" s="197"/>
      <c r="E107" s="197"/>
      <c r="F107" s="177" t="s">
        <v>8883</v>
      </c>
      <c r="G107" s="179">
        <v>0.45</v>
      </c>
      <c r="H107" s="180">
        <v>13.6</v>
      </c>
      <c r="I107" s="180">
        <v>6.12</v>
      </c>
    </row>
    <row r="108" spans="1:9" ht="15" customHeight="1">
      <c r="A108" s="177" t="s">
        <v>8884</v>
      </c>
      <c r="B108" s="263" t="s">
        <v>8885</v>
      </c>
      <c r="C108" s="197"/>
      <c r="D108" s="197"/>
      <c r="E108" s="197"/>
      <c r="F108" s="177" t="s">
        <v>8886</v>
      </c>
      <c r="G108" s="179">
        <v>0.15</v>
      </c>
      <c r="H108" s="180">
        <v>87.77</v>
      </c>
      <c r="I108" s="180">
        <v>13.17</v>
      </c>
    </row>
    <row r="109" spans="1:9" ht="15" customHeight="1">
      <c r="A109" s="177" t="s">
        <v>8887</v>
      </c>
      <c r="B109" s="263" t="s">
        <v>8888</v>
      </c>
      <c r="C109" s="197"/>
      <c r="D109" s="197"/>
      <c r="E109" s="197"/>
      <c r="F109" s="177" t="s">
        <v>8889</v>
      </c>
      <c r="G109" s="179">
        <v>0.2</v>
      </c>
      <c r="H109" s="180">
        <v>87.77</v>
      </c>
      <c r="I109" s="180">
        <v>17.55</v>
      </c>
    </row>
    <row r="110" spans="1:9" ht="15" customHeight="1">
      <c r="A110" s="177" t="s">
        <v>8890</v>
      </c>
      <c r="B110" s="263" t="s">
        <v>8891</v>
      </c>
      <c r="C110" s="197"/>
      <c r="D110" s="197"/>
      <c r="E110" s="197"/>
      <c r="F110" s="177" t="s">
        <v>8892</v>
      </c>
      <c r="G110" s="179">
        <v>0.15</v>
      </c>
      <c r="H110" s="180">
        <v>90.02</v>
      </c>
      <c r="I110" s="180">
        <v>13.5</v>
      </c>
    </row>
    <row r="111" spans="1:9" ht="15" customHeight="1">
      <c r="A111" s="177" t="s">
        <v>8893</v>
      </c>
      <c r="B111" s="263" t="s">
        <v>8894</v>
      </c>
      <c r="C111" s="197"/>
      <c r="D111" s="197"/>
      <c r="E111" s="197"/>
      <c r="F111" s="177" t="s">
        <v>8895</v>
      </c>
      <c r="G111" s="179">
        <v>0.2</v>
      </c>
      <c r="H111" s="180">
        <v>5.75</v>
      </c>
      <c r="I111" s="180">
        <v>1.1499999999999999</v>
      </c>
    </row>
    <row r="112" spans="1:9" ht="15" customHeight="1">
      <c r="A112" s="177" t="s">
        <v>8896</v>
      </c>
      <c r="B112" s="263" t="s">
        <v>8897</v>
      </c>
      <c r="C112" s="197"/>
      <c r="D112" s="197"/>
      <c r="E112" s="197"/>
      <c r="F112" s="177" t="s">
        <v>8898</v>
      </c>
      <c r="G112" s="179">
        <v>0.05</v>
      </c>
      <c r="H112" s="180">
        <v>28.54</v>
      </c>
      <c r="I112" s="180">
        <v>1.43</v>
      </c>
    </row>
    <row r="113" spans="1:9" ht="15" customHeight="1">
      <c r="A113" s="177" t="s">
        <v>8899</v>
      </c>
      <c r="B113" s="263" t="s">
        <v>8900</v>
      </c>
      <c r="C113" s="197"/>
      <c r="D113" s="197"/>
      <c r="E113" s="197"/>
      <c r="F113" s="177" t="s">
        <v>8901</v>
      </c>
      <c r="G113" s="179">
        <v>0.2</v>
      </c>
      <c r="H113" s="180">
        <v>8.07</v>
      </c>
      <c r="I113" s="180">
        <v>1.61</v>
      </c>
    </row>
    <row r="114" spans="1:9" ht="15" customHeight="1">
      <c r="A114" s="177" t="s">
        <v>8902</v>
      </c>
      <c r="B114" s="263" t="s">
        <v>8903</v>
      </c>
      <c r="C114" s="197"/>
      <c r="D114" s="197"/>
      <c r="E114" s="197"/>
      <c r="F114" s="177" t="s">
        <v>8904</v>
      </c>
      <c r="G114" s="179">
        <v>0.1</v>
      </c>
      <c r="H114" s="180">
        <v>35.96</v>
      </c>
      <c r="I114" s="180">
        <v>3.6</v>
      </c>
    </row>
    <row r="115" spans="1:9" ht="15" customHeight="1">
      <c r="A115" s="177" t="s">
        <v>8905</v>
      </c>
      <c r="B115" s="263" t="s">
        <v>8906</v>
      </c>
      <c r="C115" s="197"/>
      <c r="D115" s="197"/>
      <c r="E115" s="197"/>
      <c r="F115" s="177" t="s">
        <v>8907</v>
      </c>
      <c r="G115" s="179">
        <v>0.2</v>
      </c>
      <c r="H115" s="180">
        <v>35.96</v>
      </c>
      <c r="I115" s="180">
        <v>7.19</v>
      </c>
    </row>
    <row r="116" spans="1:9" ht="15" customHeight="1">
      <c r="A116" s="177" t="s">
        <v>8908</v>
      </c>
      <c r="B116" s="263" t="s">
        <v>8909</v>
      </c>
      <c r="C116" s="197"/>
      <c r="D116" s="197"/>
      <c r="E116" s="197"/>
      <c r="F116" s="177" t="s">
        <v>8910</v>
      </c>
      <c r="G116" s="179">
        <v>0.1</v>
      </c>
      <c r="H116" s="180">
        <v>30.32</v>
      </c>
      <c r="I116" s="180">
        <v>3.03</v>
      </c>
    </row>
    <row r="117" spans="1:9" ht="15" customHeight="1">
      <c r="A117" s="177" t="s">
        <v>8911</v>
      </c>
      <c r="B117" s="263" t="s">
        <v>8912</v>
      </c>
      <c r="C117" s="197"/>
      <c r="D117" s="197"/>
      <c r="E117" s="197"/>
      <c r="F117" s="177" t="s">
        <v>8913</v>
      </c>
      <c r="G117" s="179">
        <v>0.05</v>
      </c>
      <c r="H117" s="180">
        <v>1490.5</v>
      </c>
      <c r="I117" s="180">
        <v>74.53</v>
      </c>
    </row>
    <row r="118" spans="1:9" ht="15" customHeight="1">
      <c r="A118" s="177" t="s">
        <v>8914</v>
      </c>
      <c r="B118" s="263" t="s">
        <v>8915</v>
      </c>
      <c r="C118" s="197"/>
      <c r="D118" s="197"/>
      <c r="E118" s="197"/>
      <c r="F118" s="177" t="s">
        <v>8916</v>
      </c>
      <c r="G118" s="179">
        <v>0.05</v>
      </c>
      <c r="H118" s="180">
        <v>476.72</v>
      </c>
      <c r="I118" s="180">
        <v>23.84</v>
      </c>
    </row>
    <row r="119" spans="1:9" ht="15" customHeight="1">
      <c r="A119" s="136"/>
      <c r="B119" s="136"/>
      <c r="C119" s="136"/>
      <c r="D119" s="136"/>
      <c r="E119" s="136"/>
      <c r="F119" s="136"/>
      <c r="G119" s="259" t="s">
        <v>8917</v>
      </c>
      <c r="H119" s="197"/>
      <c r="I119" s="181">
        <v>270.4649</v>
      </c>
    </row>
    <row r="120" spans="1:9" ht="15" customHeight="1">
      <c r="A120" s="136"/>
      <c r="B120" s="136"/>
      <c r="C120" s="136"/>
      <c r="D120" s="136"/>
      <c r="E120" s="136"/>
      <c r="F120" s="136"/>
      <c r="G120" s="259" t="s">
        <v>8918</v>
      </c>
      <c r="H120" s="197"/>
      <c r="I120" s="184">
        <v>340.53609999999998</v>
      </c>
    </row>
    <row r="121" spans="1:9" ht="15" customHeight="1">
      <c r="A121" s="136"/>
      <c r="B121" s="136"/>
      <c r="C121" s="136"/>
      <c r="D121" s="136"/>
      <c r="E121" s="136"/>
      <c r="F121" s="136"/>
      <c r="G121" s="259" t="s">
        <v>8919</v>
      </c>
      <c r="H121" s="197"/>
      <c r="I121" s="181">
        <v>340.54</v>
      </c>
    </row>
    <row r="122" spans="1:9" ht="15" customHeight="1">
      <c r="A122" s="136"/>
      <c r="B122" s="136"/>
      <c r="C122" s="136"/>
      <c r="D122" s="136"/>
      <c r="E122" s="136"/>
      <c r="F122" s="136"/>
      <c r="G122" s="259" t="s">
        <v>8920</v>
      </c>
      <c r="H122" s="197"/>
      <c r="I122" s="181">
        <v>117.83</v>
      </c>
    </row>
    <row r="123" spans="1:9" ht="15" customHeight="1">
      <c r="A123" s="136"/>
      <c r="B123" s="136"/>
      <c r="C123" s="136"/>
      <c r="D123" s="136"/>
      <c r="E123" s="136"/>
      <c r="F123" s="136"/>
      <c r="G123" s="259" t="s">
        <v>8921</v>
      </c>
      <c r="H123" s="197"/>
      <c r="I123" s="181">
        <v>458.37</v>
      </c>
    </row>
    <row r="124" spans="1:9" ht="9.75" customHeight="1">
      <c r="A124" s="136"/>
      <c r="B124" s="136"/>
      <c r="C124" s="136"/>
      <c r="D124" s="260"/>
      <c r="E124" s="197"/>
      <c r="F124" s="197"/>
      <c r="G124" s="136"/>
      <c r="H124" s="136"/>
      <c r="I124" s="136"/>
    </row>
    <row r="125" spans="1:9" ht="19.5" customHeight="1">
      <c r="A125" s="261" t="s">
        <v>8922</v>
      </c>
      <c r="B125" s="218"/>
      <c r="C125" s="218"/>
      <c r="D125" s="218"/>
      <c r="E125" s="218"/>
      <c r="F125" s="218"/>
      <c r="G125" s="218"/>
      <c r="H125" s="218"/>
      <c r="I125" s="219"/>
    </row>
    <row r="126" spans="1:9" ht="15" customHeight="1">
      <c r="A126" s="262" t="s">
        <v>8923</v>
      </c>
      <c r="B126" s="218"/>
      <c r="C126" s="218"/>
      <c r="D126" s="218"/>
      <c r="E126" s="219"/>
      <c r="F126" s="176" t="s">
        <v>8924</v>
      </c>
      <c r="G126" s="176" t="s">
        <v>8925</v>
      </c>
      <c r="H126" s="176" t="s">
        <v>8926</v>
      </c>
      <c r="I126" s="176" t="s">
        <v>8927</v>
      </c>
    </row>
    <row r="127" spans="1:9" ht="15" customHeight="1">
      <c r="A127" s="177" t="s">
        <v>8928</v>
      </c>
      <c r="B127" s="263" t="s">
        <v>8929</v>
      </c>
      <c r="C127" s="197"/>
      <c r="D127" s="197"/>
      <c r="E127" s="197"/>
      <c r="F127" s="177" t="s">
        <v>8930</v>
      </c>
      <c r="G127" s="179">
        <v>2.6709999999999998</v>
      </c>
      <c r="H127" s="180">
        <v>12.43</v>
      </c>
      <c r="I127" s="180">
        <v>33.200000000000003</v>
      </c>
    </row>
    <row r="128" spans="1:9" ht="15" customHeight="1">
      <c r="A128" s="177" t="s">
        <v>8931</v>
      </c>
      <c r="B128" s="263" t="s">
        <v>8932</v>
      </c>
      <c r="C128" s="197"/>
      <c r="D128" s="197"/>
      <c r="E128" s="197"/>
      <c r="F128" s="177" t="s">
        <v>8933</v>
      </c>
      <c r="G128" s="179">
        <v>8.3324999999999996</v>
      </c>
      <c r="H128" s="180">
        <v>8.3699999999999992</v>
      </c>
      <c r="I128" s="180">
        <v>69.739999999999995</v>
      </c>
    </row>
    <row r="129" spans="1:9" ht="15" customHeight="1">
      <c r="A129" s="136"/>
      <c r="B129" s="136"/>
      <c r="C129" s="136"/>
      <c r="D129" s="136"/>
      <c r="E129" s="136"/>
      <c r="F129" s="136"/>
      <c r="G129" s="259" t="s">
        <v>8934</v>
      </c>
      <c r="H129" s="197"/>
      <c r="I129" s="181">
        <v>102.9435</v>
      </c>
    </row>
    <row r="130" spans="1:9" ht="15" customHeight="1">
      <c r="A130" s="136"/>
      <c r="B130" s="136"/>
      <c r="C130" s="136"/>
      <c r="D130" s="136"/>
      <c r="E130" s="136"/>
      <c r="F130" s="136"/>
      <c r="G130" s="259" t="s">
        <v>8935</v>
      </c>
      <c r="H130" s="197"/>
      <c r="I130" s="182">
        <v>102.9435</v>
      </c>
    </row>
    <row r="131" spans="1:9" ht="15" customHeight="1">
      <c r="A131" s="136"/>
      <c r="B131" s="136"/>
      <c r="C131" s="136"/>
      <c r="D131" s="136"/>
      <c r="E131" s="136"/>
      <c r="F131" s="136"/>
      <c r="G131" s="259" t="s">
        <v>8936</v>
      </c>
      <c r="H131" s="197"/>
      <c r="I131" s="182">
        <v>1</v>
      </c>
    </row>
    <row r="132" spans="1:9" ht="15" customHeight="1">
      <c r="A132" s="136"/>
      <c r="B132" s="136"/>
      <c r="C132" s="136"/>
      <c r="D132" s="136"/>
      <c r="E132" s="136"/>
      <c r="F132" s="136"/>
      <c r="G132" s="269" t="s">
        <v>8937</v>
      </c>
      <c r="H132" s="202"/>
      <c r="I132" s="183">
        <v>102.9435</v>
      </c>
    </row>
    <row r="133" spans="1:9" ht="15" customHeight="1">
      <c r="A133" s="262" t="s">
        <v>8938</v>
      </c>
      <c r="B133" s="218"/>
      <c r="C133" s="218"/>
      <c r="D133" s="218"/>
      <c r="E133" s="219"/>
      <c r="F133" s="176" t="s">
        <v>8939</v>
      </c>
      <c r="G133" s="176" t="s">
        <v>8940</v>
      </c>
      <c r="H133" s="176" t="s">
        <v>8941</v>
      </c>
      <c r="I133" s="176" t="s">
        <v>8942</v>
      </c>
    </row>
    <row r="134" spans="1:9" ht="15" customHeight="1">
      <c r="A134" s="177" t="s">
        <v>8943</v>
      </c>
      <c r="B134" s="263" t="s">
        <v>8944</v>
      </c>
      <c r="C134" s="197"/>
      <c r="D134" s="197"/>
      <c r="E134" s="197"/>
      <c r="F134" s="177" t="s">
        <v>8945</v>
      </c>
      <c r="G134" s="179">
        <v>29.6</v>
      </c>
      <c r="H134" s="180">
        <v>30.27</v>
      </c>
      <c r="I134" s="180">
        <v>895.99</v>
      </c>
    </row>
    <row r="135" spans="1:9" ht="15" customHeight="1">
      <c r="A135" s="177" t="s">
        <v>8946</v>
      </c>
      <c r="B135" s="263" t="s">
        <v>8947</v>
      </c>
      <c r="C135" s="197"/>
      <c r="D135" s="197"/>
      <c r="E135" s="197"/>
      <c r="F135" s="177" t="s">
        <v>8948</v>
      </c>
      <c r="G135" s="179">
        <v>11.2</v>
      </c>
      <c r="H135" s="180">
        <v>13.44</v>
      </c>
      <c r="I135" s="180">
        <v>150.53</v>
      </c>
    </row>
    <row r="136" spans="1:9" ht="15" customHeight="1">
      <c r="A136" s="177" t="s">
        <v>8949</v>
      </c>
      <c r="B136" s="263" t="s">
        <v>8950</v>
      </c>
      <c r="C136" s="197"/>
      <c r="D136" s="197"/>
      <c r="E136" s="197"/>
      <c r="F136" s="177" t="s">
        <v>8951</v>
      </c>
      <c r="G136" s="179">
        <v>0.504</v>
      </c>
      <c r="H136" s="180">
        <v>7.88</v>
      </c>
      <c r="I136" s="180">
        <v>3.97</v>
      </c>
    </row>
    <row r="137" spans="1:9" ht="15" customHeight="1">
      <c r="A137" s="177" t="s">
        <v>8952</v>
      </c>
      <c r="B137" s="263" t="s">
        <v>8953</v>
      </c>
      <c r="C137" s="197"/>
      <c r="D137" s="197"/>
      <c r="E137" s="197"/>
      <c r="F137" s="177" t="s">
        <v>8954</v>
      </c>
      <c r="G137" s="179">
        <v>1</v>
      </c>
      <c r="H137" s="180">
        <v>270.45999999999998</v>
      </c>
      <c r="I137" s="180">
        <v>270.45999999999998</v>
      </c>
    </row>
    <row r="138" spans="1:9" ht="15" customHeight="1">
      <c r="A138" s="136"/>
      <c r="B138" s="136"/>
      <c r="C138" s="136"/>
      <c r="D138" s="136"/>
      <c r="E138" s="136"/>
      <c r="F138" s="136"/>
      <c r="G138" s="259" t="s">
        <v>8955</v>
      </c>
      <c r="H138" s="197"/>
      <c r="I138" s="181">
        <v>1320.9514999999999</v>
      </c>
    </row>
    <row r="139" spans="1:9" ht="15" customHeight="1">
      <c r="A139" s="136"/>
      <c r="B139" s="136"/>
      <c r="C139" s="136"/>
      <c r="D139" s="136"/>
      <c r="E139" s="136"/>
      <c r="F139" s="136"/>
      <c r="G139" s="259" t="s">
        <v>8956</v>
      </c>
      <c r="H139" s="197"/>
      <c r="I139" s="184">
        <v>1423.895</v>
      </c>
    </row>
    <row r="140" spans="1:9" ht="15" customHeight="1">
      <c r="A140" s="136"/>
      <c r="B140" s="136"/>
      <c r="C140" s="136"/>
      <c r="D140" s="136"/>
      <c r="E140" s="136"/>
      <c r="F140" s="136"/>
      <c r="G140" s="259" t="s">
        <v>8957</v>
      </c>
      <c r="H140" s="197"/>
      <c r="I140" s="181">
        <v>1423.9</v>
      </c>
    </row>
    <row r="141" spans="1:9" ht="15" customHeight="1">
      <c r="A141" s="136"/>
      <c r="B141" s="136"/>
      <c r="C141" s="136"/>
      <c r="D141" s="136"/>
      <c r="E141" s="136"/>
      <c r="F141" s="136"/>
      <c r="G141" s="259" t="s">
        <v>8958</v>
      </c>
      <c r="H141" s="197"/>
      <c r="I141" s="181">
        <v>492.67</v>
      </c>
    </row>
    <row r="142" spans="1:9" ht="15" customHeight="1">
      <c r="A142" s="136"/>
      <c r="B142" s="136"/>
      <c r="C142" s="136"/>
      <c r="D142" s="136"/>
      <c r="E142" s="136"/>
      <c r="F142" s="136"/>
      <c r="G142" s="259" t="s">
        <v>8959</v>
      </c>
      <c r="H142" s="197"/>
      <c r="I142" s="181">
        <v>1916.57</v>
      </c>
    </row>
    <row r="143" spans="1:9" ht="9.75" customHeight="1">
      <c r="A143" s="136"/>
      <c r="B143" s="136"/>
      <c r="C143" s="136"/>
      <c r="D143" s="260"/>
      <c r="E143" s="197"/>
      <c r="F143" s="197"/>
      <c r="G143" s="136"/>
      <c r="H143" s="136"/>
      <c r="I143" s="136"/>
    </row>
    <row r="144" spans="1:9" ht="19.5" customHeight="1">
      <c r="A144" s="261" t="s">
        <v>8960</v>
      </c>
      <c r="B144" s="218"/>
      <c r="C144" s="218"/>
      <c r="D144" s="218"/>
      <c r="E144" s="218"/>
      <c r="F144" s="218"/>
      <c r="G144" s="218"/>
      <c r="H144" s="218"/>
      <c r="I144" s="219"/>
    </row>
    <row r="145" spans="1:9" ht="15" customHeight="1">
      <c r="A145" s="262" t="s">
        <v>8961</v>
      </c>
      <c r="B145" s="218"/>
      <c r="C145" s="218"/>
      <c r="D145" s="218"/>
      <c r="E145" s="219"/>
      <c r="F145" s="176" t="s">
        <v>8962</v>
      </c>
      <c r="G145" s="176" t="s">
        <v>8963</v>
      </c>
      <c r="H145" s="176" t="s">
        <v>8964</v>
      </c>
      <c r="I145" s="176" t="s">
        <v>8965</v>
      </c>
    </row>
    <row r="146" spans="1:9" ht="15" customHeight="1">
      <c r="A146" s="177" t="s">
        <v>8966</v>
      </c>
      <c r="B146" s="263" t="s">
        <v>8967</v>
      </c>
      <c r="C146" s="197"/>
      <c r="D146" s="197"/>
      <c r="E146" s="197"/>
      <c r="F146" s="177" t="s">
        <v>8968</v>
      </c>
      <c r="G146" s="179">
        <v>0.08</v>
      </c>
      <c r="H146" s="180">
        <v>10.49</v>
      </c>
      <c r="I146" s="180">
        <v>0.84</v>
      </c>
    </row>
    <row r="147" spans="1:9" ht="15" customHeight="1">
      <c r="A147" s="177" t="s">
        <v>8969</v>
      </c>
      <c r="B147" s="263" t="s">
        <v>8970</v>
      </c>
      <c r="C147" s="197"/>
      <c r="D147" s="197"/>
      <c r="E147" s="197"/>
      <c r="F147" s="177" t="s">
        <v>8971</v>
      </c>
      <c r="G147" s="179">
        <v>1.76</v>
      </c>
      <c r="H147" s="180">
        <v>12.43</v>
      </c>
      <c r="I147" s="180">
        <v>21.88</v>
      </c>
    </row>
    <row r="148" spans="1:9" ht="15" customHeight="1">
      <c r="A148" s="177" t="s">
        <v>8972</v>
      </c>
      <c r="B148" s="263" t="s">
        <v>8973</v>
      </c>
      <c r="C148" s="197"/>
      <c r="D148" s="197"/>
      <c r="E148" s="197"/>
      <c r="F148" s="177" t="s">
        <v>8974</v>
      </c>
      <c r="G148" s="179">
        <v>0.08</v>
      </c>
      <c r="H148" s="180">
        <v>12.43</v>
      </c>
      <c r="I148" s="180">
        <v>0.99</v>
      </c>
    </row>
    <row r="149" spans="1:9" ht="15" customHeight="1">
      <c r="A149" s="177" t="s">
        <v>8975</v>
      </c>
      <c r="B149" s="263" t="s">
        <v>8976</v>
      </c>
      <c r="C149" s="197"/>
      <c r="D149" s="197"/>
      <c r="E149" s="197"/>
      <c r="F149" s="177" t="s">
        <v>8977</v>
      </c>
      <c r="G149" s="179">
        <v>1.7760499999999999</v>
      </c>
      <c r="H149" s="180">
        <v>8.3699999999999992</v>
      </c>
      <c r="I149" s="180">
        <v>14.87</v>
      </c>
    </row>
    <row r="150" spans="1:9" ht="15" customHeight="1">
      <c r="A150" s="136"/>
      <c r="B150" s="136"/>
      <c r="C150" s="136"/>
      <c r="D150" s="136"/>
      <c r="E150" s="136"/>
      <c r="F150" s="136"/>
      <c r="G150" s="259" t="s">
        <v>8978</v>
      </c>
      <c r="H150" s="197"/>
      <c r="I150" s="181">
        <v>38.575899999999997</v>
      </c>
    </row>
    <row r="151" spans="1:9" ht="15" customHeight="1">
      <c r="A151" s="136"/>
      <c r="B151" s="136"/>
      <c r="C151" s="136"/>
      <c r="D151" s="136"/>
      <c r="E151" s="136"/>
      <c r="F151" s="136"/>
      <c r="G151" s="259" t="s">
        <v>8979</v>
      </c>
      <c r="H151" s="197"/>
      <c r="I151" s="182">
        <v>38.575899999999997</v>
      </c>
    </row>
    <row r="152" spans="1:9" ht="15" customHeight="1">
      <c r="A152" s="136"/>
      <c r="B152" s="136"/>
      <c r="C152" s="136"/>
      <c r="D152" s="136"/>
      <c r="E152" s="136"/>
      <c r="F152" s="136"/>
      <c r="G152" s="259" t="s">
        <v>8980</v>
      </c>
      <c r="H152" s="197"/>
      <c r="I152" s="182">
        <v>1</v>
      </c>
    </row>
    <row r="153" spans="1:9" ht="15" customHeight="1">
      <c r="A153" s="136"/>
      <c r="B153" s="136"/>
      <c r="C153" s="136"/>
      <c r="D153" s="136"/>
      <c r="E153" s="136"/>
      <c r="F153" s="136"/>
      <c r="G153" s="269" t="s">
        <v>8981</v>
      </c>
      <c r="H153" s="202"/>
      <c r="I153" s="183">
        <v>38.575899999999997</v>
      </c>
    </row>
    <row r="154" spans="1:9" ht="15" customHeight="1">
      <c r="A154" s="262" t="s">
        <v>8982</v>
      </c>
      <c r="B154" s="218"/>
      <c r="C154" s="218"/>
      <c r="D154" s="218"/>
      <c r="E154" s="219"/>
      <c r="F154" s="176" t="s">
        <v>8983</v>
      </c>
      <c r="G154" s="176" t="s">
        <v>8984</v>
      </c>
      <c r="H154" s="176" t="s">
        <v>8985</v>
      </c>
      <c r="I154" s="176" t="s">
        <v>8986</v>
      </c>
    </row>
    <row r="155" spans="1:9" ht="15" customHeight="1">
      <c r="A155" s="177" t="s">
        <v>8987</v>
      </c>
      <c r="B155" s="263" t="s">
        <v>8988</v>
      </c>
      <c r="C155" s="197"/>
      <c r="D155" s="197"/>
      <c r="E155" s="197"/>
      <c r="F155" s="177" t="s">
        <v>8989</v>
      </c>
      <c r="G155" s="179">
        <v>0.1</v>
      </c>
      <c r="H155" s="180">
        <v>20.47</v>
      </c>
      <c r="I155" s="180">
        <v>2.0499999999999998</v>
      </c>
    </row>
    <row r="156" spans="1:9" ht="15" customHeight="1">
      <c r="A156" s="177" t="s">
        <v>8990</v>
      </c>
      <c r="B156" s="263" t="s">
        <v>8991</v>
      </c>
      <c r="C156" s="197"/>
      <c r="D156" s="197"/>
      <c r="E156" s="197"/>
      <c r="F156" s="177" t="s">
        <v>8992</v>
      </c>
      <c r="G156" s="179">
        <v>8.0000000000000002E-3</v>
      </c>
      <c r="H156" s="180">
        <v>11.77</v>
      </c>
      <c r="I156" s="180">
        <v>0.09</v>
      </c>
    </row>
    <row r="157" spans="1:9" ht="15" customHeight="1">
      <c r="A157" s="177" t="s">
        <v>8993</v>
      </c>
      <c r="B157" s="263" t="s">
        <v>8994</v>
      </c>
      <c r="C157" s="197"/>
      <c r="D157" s="197"/>
      <c r="E157" s="197"/>
      <c r="F157" s="177" t="s">
        <v>8995</v>
      </c>
      <c r="G157" s="179">
        <v>3</v>
      </c>
      <c r="H157" s="180">
        <v>0.27</v>
      </c>
      <c r="I157" s="180">
        <v>0.81</v>
      </c>
    </row>
    <row r="158" spans="1:9" ht="15" customHeight="1">
      <c r="A158" s="177" t="s">
        <v>8996</v>
      </c>
      <c r="B158" s="263" t="s">
        <v>8997</v>
      </c>
      <c r="C158" s="197"/>
      <c r="D158" s="197"/>
      <c r="E158" s="197"/>
      <c r="F158" s="177" t="s">
        <v>8998</v>
      </c>
      <c r="G158" s="179">
        <v>7.1999999999999995E-2</v>
      </c>
      <c r="H158" s="180">
        <v>24.24</v>
      </c>
      <c r="I158" s="180">
        <v>1.75</v>
      </c>
    </row>
    <row r="159" spans="1:9" ht="15" customHeight="1">
      <c r="A159" s="177" t="s">
        <v>8999</v>
      </c>
      <c r="B159" s="263" t="s">
        <v>9000</v>
      </c>
      <c r="C159" s="197"/>
      <c r="D159" s="197"/>
      <c r="E159" s="197"/>
      <c r="F159" s="177" t="s">
        <v>9001</v>
      </c>
      <c r="G159" s="179">
        <v>1.6379999999999999</v>
      </c>
      <c r="H159" s="180">
        <v>4.57</v>
      </c>
      <c r="I159" s="180">
        <v>7.49</v>
      </c>
    </row>
    <row r="160" spans="1:9" ht="15" customHeight="1">
      <c r="A160" s="177" t="s">
        <v>9002</v>
      </c>
      <c r="B160" s="263" t="s">
        <v>9003</v>
      </c>
      <c r="C160" s="197"/>
      <c r="D160" s="197"/>
      <c r="E160" s="197"/>
      <c r="F160" s="177" t="s">
        <v>9004</v>
      </c>
      <c r="G160" s="179">
        <v>0.15</v>
      </c>
      <c r="H160" s="180">
        <v>10.95</v>
      </c>
      <c r="I160" s="180">
        <v>1.64</v>
      </c>
    </row>
    <row r="161" spans="1:9" ht="15" customHeight="1">
      <c r="A161" s="177" t="s">
        <v>9005</v>
      </c>
      <c r="B161" s="263" t="s">
        <v>9006</v>
      </c>
      <c r="C161" s="197"/>
      <c r="D161" s="197"/>
      <c r="E161" s="197"/>
      <c r="F161" s="177" t="s">
        <v>9007</v>
      </c>
      <c r="G161" s="179">
        <v>3.7904</v>
      </c>
      <c r="H161" s="180">
        <v>2.2799999999999998</v>
      </c>
      <c r="I161" s="180">
        <v>8.64</v>
      </c>
    </row>
    <row r="162" spans="1:9" ht="15" customHeight="1">
      <c r="A162" s="177" t="s">
        <v>9008</v>
      </c>
      <c r="B162" s="263" t="s">
        <v>9009</v>
      </c>
      <c r="C162" s="197"/>
      <c r="D162" s="197"/>
      <c r="E162" s="197"/>
      <c r="F162" s="177" t="s">
        <v>9010</v>
      </c>
      <c r="G162" s="179">
        <v>1.155</v>
      </c>
      <c r="H162" s="180">
        <v>37.24</v>
      </c>
      <c r="I162" s="180">
        <v>43.01</v>
      </c>
    </row>
    <row r="163" spans="1:9" ht="15" customHeight="1">
      <c r="A163" s="136"/>
      <c r="B163" s="136"/>
      <c r="C163" s="136"/>
      <c r="D163" s="136"/>
      <c r="E163" s="136"/>
      <c r="F163" s="136"/>
      <c r="G163" s="259" t="s">
        <v>9011</v>
      </c>
      <c r="H163" s="197"/>
      <c r="I163" s="181">
        <v>65.478999999999999</v>
      </c>
    </row>
    <row r="164" spans="1:9" ht="15" customHeight="1">
      <c r="A164" s="136"/>
      <c r="B164" s="136"/>
      <c r="C164" s="136"/>
      <c r="D164" s="136"/>
      <c r="E164" s="136"/>
      <c r="F164" s="136"/>
      <c r="G164" s="259" t="s">
        <v>9012</v>
      </c>
      <c r="H164" s="197"/>
      <c r="I164" s="184">
        <v>104.0549</v>
      </c>
    </row>
    <row r="165" spans="1:9" ht="15" customHeight="1">
      <c r="A165" s="136"/>
      <c r="B165" s="136"/>
      <c r="C165" s="136"/>
      <c r="D165" s="136"/>
      <c r="E165" s="136"/>
      <c r="F165" s="136"/>
      <c r="G165" s="259" t="s">
        <v>9013</v>
      </c>
      <c r="H165" s="197"/>
      <c r="I165" s="181">
        <v>104.05</v>
      </c>
    </row>
    <row r="166" spans="1:9" ht="15" customHeight="1">
      <c r="A166" s="136"/>
      <c r="B166" s="136"/>
      <c r="C166" s="136"/>
      <c r="D166" s="136"/>
      <c r="E166" s="136"/>
      <c r="F166" s="136"/>
      <c r="G166" s="259" t="s">
        <v>9014</v>
      </c>
      <c r="H166" s="197"/>
      <c r="I166" s="181">
        <v>36</v>
      </c>
    </row>
    <row r="167" spans="1:9" ht="15" customHeight="1">
      <c r="A167" s="136"/>
      <c r="B167" s="136"/>
      <c r="C167" s="136"/>
      <c r="D167" s="136"/>
      <c r="E167" s="136"/>
      <c r="F167" s="136"/>
      <c r="G167" s="259" t="s">
        <v>9015</v>
      </c>
      <c r="H167" s="197"/>
      <c r="I167" s="181">
        <v>140.05000000000001</v>
      </c>
    </row>
    <row r="168" spans="1:9" ht="9.75" customHeight="1">
      <c r="A168" s="136"/>
      <c r="B168" s="136"/>
      <c r="C168" s="136"/>
      <c r="D168" s="260"/>
      <c r="E168" s="197"/>
      <c r="F168" s="197"/>
      <c r="G168" s="136"/>
      <c r="H168" s="136"/>
      <c r="I168" s="136"/>
    </row>
    <row r="169" spans="1:9" ht="19.5" customHeight="1">
      <c r="A169" s="261" t="s">
        <v>9016</v>
      </c>
      <c r="B169" s="218"/>
      <c r="C169" s="218"/>
      <c r="D169" s="218"/>
      <c r="E169" s="218"/>
      <c r="F169" s="218"/>
      <c r="G169" s="218"/>
      <c r="H169" s="218"/>
      <c r="I169" s="219"/>
    </row>
    <row r="170" spans="1:9" ht="15" customHeight="1">
      <c r="A170" s="262" t="s">
        <v>9017</v>
      </c>
      <c r="B170" s="218"/>
      <c r="C170" s="218"/>
      <c r="D170" s="218"/>
      <c r="E170" s="219"/>
      <c r="F170" s="176" t="s">
        <v>9018</v>
      </c>
      <c r="G170" s="176" t="s">
        <v>9019</v>
      </c>
      <c r="H170" s="176" t="s">
        <v>9020</v>
      </c>
      <c r="I170" s="176" t="s">
        <v>9021</v>
      </c>
    </row>
    <row r="171" spans="1:9" ht="15" customHeight="1">
      <c r="A171" s="177" t="s">
        <v>9022</v>
      </c>
      <c r="B171" s="263" t="s">
        <v>9023</v>
      </c>
      <c r="C171" s="197"/>
      <c r="D171" s="197"/>
      <c r="E171" s="197"/>
      <c r="F171" s="177" t="s">
        <v>9024</v>
      </c>
      <c r="G171" s="179">
        <v>0.5</v>
      </c>
      <c r="H171" s="180">
        <v>12.43</v>
      </c>
      <c r="I171" s="180">
        <v>6.22</v>
      </c>
    </row>
    <row r="172" spans="1:9" ht="15" customHeight="1">
      <c r="A172" s="177" t="s">
        <v>9025</v>
      </c>
      <c r="B172" s="263" t="s">
        <v>9026</v>
      </c>
      <c r="C172" s="197"/>
      <c r="D172" s="197"/>
      <c r="E172" s="197"/>
      <c r="F172" s="177" t="s">
        <v>9027</v>
      </c>
      <c r="G172" s="179">
        <v>0.5</v>
      </c>
      <c r="H172" s="180">
        <v>8.3699999999999992</v>
      </c>
      <c r="I172" s="180">
        <v>4.1900000000000004</v>
      </c>
    </row>
    <row r="173" spans="1:9" ht="15" customHeight="1">
      <c r="A173" s="136"/>
      <c r="B173" s="136"/>
      <c r="C173" s="136"/>
      <c r="D173" s="136"/>
      <c r="E173" s="136"/>
      <c r="F173" s="136"/>
      <c r="G173" s="259" t="s">
        <v>9028</v>
      </c>
      <c r="H173" s="197"/>
      <c r="I173" s="181">
        <v>10.4</v>
      </c>
    </row>
    <row r="174" spans="1:9" ht="15" customHeight="1">
      <c r="A174" s="136"/>
      <c r="B174" s="136"/>
      <c r="C174" s="136"/>
      <c r="D174" s="136"/>
      <c r="E174" s="136"/>
      <c r="F174" s="136"/>
      <c r="G174" s="259" t="s">
        <v>9029</v>
      </c>
      <c r="H174" s="197"/>
      <c r="I174" s="182">
        <v>10.4</v>
      </c>
    </row>
    <row r="175" spans="1:9" ht="15" customHeight="1">
      <c r="A175" s="136"/>
      <c r="B175" s="136"/>
      <c r="C175" s="136"/>
      <c r="D175" s="136"/>
      <c r="E175" s="136"/>
      <c r="F175" s="136"/>
      <c r="G175" s="259" t="s">
        <v>9030</v>
      </c>
      <c r="H175" s="197"/>
      <c r="I175" s="182">
        <v>1</v>
      </c>
    </row>
    <row r="176" spans="1:9" ht="15" customHeight="1">
      <c r="A176" s="136"/>
      <c r="B176" s="136"/>
      <c r="C176" s="136"/>
      <c r="D176" s="136"/>
      <c r="E176" s="136"/>
      <c r="F176" s="136"/>
      <c r="G176" s="269" t="s">
        <v>9031</v>
      </c>
      <c r="H176" s="202"/>
      <c r="I176" s="183">
        <v>10.4</v>
      </c>
    </row>
    <row r="177" spans="1:9" ht="15" customHeight="1">
      <c r="A177" s="262" t="s">
        <v>9032</v>
      </c>
      <c r="B177" s="218"/>
      <c r="C177" s="218"/>
      <c r="D177" s="218"/>
      <c r="E177" s="219"/>
      <c r="F177" s="176" t="s">
        <v>9033</v>
      </c>
      <c r="G177" s="176" t="s">
        <v>9034</v>
      </c>
      <c r="H177" s="176" t="s">
        <v>9035</v>
      </c>
      <c r="I177" s="176" t="s">
        <v>9036</v>
      </c>
    </row>
    <row r="178" spans="1:9" ht="15" customHeight="1">
      <c r="A178" s="177" t="s">
        <v>9037</v>
      </c>
      <c r="B178" s="263" t="s">
        <v>9038</v>
      </c>
      <c r="C178" s="197"/>
      <c r="D178" s="197"/>
      <c r="E178" s="197"/>
      <c r="F178" s="177" t="s">
        <v>9039</v>
      </c>
      <c r="G178" s="179">
        <v>1</v>
      </c>
      <c r="H178" s="180">
        <v>165.5</v>
      </c>
      <c r="I178" s="180">
        <v>165.5</v>
      </c>
    </row>
    <row r="179" spans="1:9" ht="15" customHeight="1">
      <c r="A179" s="177" t="s">
        <v>9040</v>
      </c>
      <c r="B179" s="263" t="s">
        <v>9041</v>
      </c>
      <c r="C179" s="197"/>
      <c r="D179" s="197"/>
      <c r="E179" s="197"/>
      <c r="F179" s="177" t="s">
        <v>9042</v>
      </c>
      <c r="G179" s="179">
        <v>1.5</v>
      </c>
      <c r="H179" s="180">
        <v>4.57</v>
      </c>
      <c r="I179" s="180">
        <v>6.86</v>
      </c>
    </row>
    <row r="180" spans="1:9" ht="15" customHeight="1">
      <c r="A180" s="177" t="s">
        <v>9043</v>
      </c>
      <c r="B180" s="263" t="s">
        <v>9044</v>
      </c>
      <c r="C180" s="197"/>
      <c r="D180" s="197"/>
      <c r="E180" s="197"/>
      <c r="F180" s="177" t="s">
        <v>9045</v>
      </c>
      <c r="G180" s="179">
        <v>0.125</v>
      </c>
      <c r="H180" s="180">
        <v>7.35</v>
      </c>
      <c r="I180" s="180">
        <v>0.92</v>
      </c>
    </row>
    <row r="181" spans="1:9" ht="15" customHeight="1">
      <c r="A181" s="177" t="s">
        <v>9046</v>
      </c>
      <c r="B181" s="263" t="s">
        <v>9047</v>
      </c>
      <c r="C181" s="197"/>
      <c r="D181" s="197"/>
      <c r="E181" s="197"/>
      <c r="F181" s="177" t="s">
        <v>9048</v>
      </c>
      <c r="G181" s="179">
        <v>0.25</v>
      </c>
      <c r="H181" s="180">
        <v>5.35</v>
      </c>
      <c r="I181" s="180">
        <v>1.34</v>
      </c>
    </row>
    <row r="182" spans="1:9" ht="15" customHeight="1">
      <c r="A182" s="136"/>
      <c r="B182" s="136"/>
      <c r="C182" s="136"/>
      <c r="D182" s="136"/>
      <c r="E182" s="136"/>
      <c r="F182" s="136"/>
      <c r="G182" s="259" t="s">
        <v>9049</v>
      </c>
      <c r="H182" s="197"/>
      <c r="I182" s="181">
        <v>174.6113</v>
      </c>
    </row>
    <row r="183" spans="1:9" ht="15" customHeight="1">
      <c r="A183" s="136"/>
      <c r="B183" s="136"/>
      <c r="C183" s="136"/>
      <c r="D183" s="136"/>
      <c r="E183" s="136"/>
      <c r="F183" s="136"/>
      <c r="G183" s="259" t="s">
        <v>9050</v>
      </c>
      <c r="H183" s="197"/>
      <c r="I183" s="184">
        <v>185.01130000000001</v>
      </c>
    </row>
    <row r="184" spans="1:9" ht="15" customHeight="1">
      <c r="A184" s="136"/>
      <c r="B184" s="136"/>
      <c r="C184" s="136"/>
      <c r="D184" s="136"/>
      <c r="E184" s="136"/>
      <c r="F184" s="136"/>
      <c r="G184" s="259" t="s">
        <v>9051</v>
      </c>
      <c r="H184" s="197"/>
      <c r="I184" s="181">
        <v>185.01</v>
      </c>
    </row>
    <row r="185" spans="1:9" ht="15" customHeight="1">
      <c r="A185" s="136"/>
      <c r="B185" s="136"/>
      <c r="C185" s="136"/>
      <c r="D185" s="136"/>
      <c r="E185" s="136"/>
      <c r="F185" s="136"/>
      <c r="G185" s="259" t="s">
        <v>9052</v>
      </c>
      <c r="H185" s="197"/>
      <c r="I185" s="181">
        <v>64.010000000000005</v>
      </c>
    </row>
    <row r="186" spans="1:9" ht="15" customHeight="1">
      <c r="A186" s="136"/>
      <c r="B186" s="136"/>
      <c r="C186" s="136"/>
      <c r="D186" s="136"/>
      <c r="E186" s="136"/>
      <c r="F186" s="136"/>
      <c r="G186" s="259" t="s">
        <v>9053</v>
      </c>
      <c r="H186" s="197"/>
      <c r="I186" s="181">
        <v>249.02</v>
      </c>
    </row>
    <row r="187" spans="1:9" ht="9.75" customHeight="1">
      <c r="A187" s="136"/>
      <c r="B187" s="136"/>
      <c r="C187" s="136"/>
      <c r="D187" s="260"/>
      <c r="E187" s="197"/>
      <c r="F187" s="197"/>
      <c r="G187" s="136"/>
      <c r="H187" s="136"/>
      <c r="I187" s="136"/>
    </row>
    <row r="188" spans="1:9" ht="19.5" customHeight="1">
      <c r="A188" s="261" t="s">
        <v>9054</v>
      </c>
      <c r="B188" s="218"/>
      <c r="C188" s="218"/>
      <c r="D188" s="218"/>
      <c r="E188" s="218"/>
      <c r="F188" s="218"/>
      <c r="G188" s="218"/>
      <c r="H188" s="218"/>
      <c r="I188" s="219"/>
    </row>
    <row r="189" spans="1:9" ht="15" customHeight="1">
      <c r="A189" s="262" t="s">
        <v>9055</v>
      </c>
      <c r="B189" s="218"/>
      <c r="C189" s="218"/>
      <c r="D189" s="218"/>
      <c r="E189" s="219"/>
      <c r="F189" s="176" t="s">
        <v>9056</v>
      </c>
      <c r="G189" s="176" t="s">
        <v>9057</v>
      </c>
      <c r="H189" s="176" t="s">
        <v>9058</v>
      </c>
      <c r="I189" s="176" t="s">
        <v>9059</v>
      </c>
    </row>
    <row r="190" spans="1:9" ht="15" customHeight="1">
      <c r="A190" s="177" t="s">
        <v>9060</v>
      </c>
      <c r="B190" s="263" t="s">
        <v>9061</v>
      </c>
      <c r="C190" s="197"/>
      <c r="D190" s="197"/>
      <c r="E190" s="197"/>
      <c r="F190" s="177" t="s">
        <v>9062</v>
      </c>
      <c r="G190" s="179">
        <v>0.5</v>
      </c>
      <c r="H190" s="180">
        <v>12.43</v>
      </c>
      <c r="I190" s="180">
        <v>6.22</v>
      </c>
    </row>
    <row r="191" spans="1:9" ht="15" customHeight="1">
      <c r="A191" s="177" t="s">
        <v>9063</v>
      </c>
      <c r="B191" s="263" t="s">
        <v>9064</v>
      </c>
      <c r="C191" s="197"/>
      <c r="D191" s="197"/>
      <c r="E191" s="197"/>
      <c r="F191" s="177" t="s">
        <v>9065</v>
      </c>
      <c r="G191" s="179">
        <v>0.5</v>
      </c>
      <c r="H191" s="180">
        <v>8.3699999999999992</v>
      </c>
      <c r="I191" s="180">
        <v>4.1900000000000004</v>
      </c>
    </row>
    <row r="192" spans="1:9" ht="15" customHeight="1">
      <c r="A192" s="136"/>
      <c r="B192" s="136"/>
      <c r="C192" s="136"/>
      <c r="D192" s="136"/>
      <c r="E192" s="136"/>
      <c r="F192" s="136"/>
      <c r="G192" s="259" t="s">
        <v>9066</v>
      </c>
      <c r="H192" s="197"/>
      <c r="I192" s="181">
        <v>10.4</v>
      </c>
    </row>
    <row r="193" spans="1:9" ht="15" customHeight="1">
      <c r="A193" s="136"/>
      <c r="B193" s="136"/>
      <c r="C193" s="136"/>
      <c r="D193" s="136"/>
      <c r="E193" s="136"/>
      <c r="F193" s="136"/>
      <c r="G193" s="259" t="s">
        <v>9067</v>
      </c>
      <c r="H193" s="197"/>
      <c r="I193" s="182">
        <v>10.4</v>
      </c>
    </row>
    <row r="194" spans="1:9" ht="15" customHeight="1">
      <c r="A194" s="136"/>
      <c r="B194" s="136"/>
      <c r="C194" s="136"/>
      <c r="D194" s="136"/>
      <c r="E194" s="136"/>
      <c r="F194" s="136"/>
      <c r="G194" s="259" t="s">
        <v>9068</v>
      </c>
      <c r="H194" s="197"/>
      <c r="I194" s="182">
        <v>1</v>
      </c>
    </row>
    <row r="195" spans="1:9" ht="15" customHeight="1">
      <c r="A195" s="136"/>
      <c r="B195" s="136"/>
      <c r="C195" s="136"/>
      <c r="D195" s="136"/>
      <c r="E195" s="136"/>
      <c r="F195" s="136"/>
      <c r="G195" s="269" t="s">
        <v>9069</v>
      </c>
      <c r="H195" s="202"/>
      <c r="I195" s="183">
        <v>10.4</v>
      </c>
    </row>
    <row r="196" spans="1:9" ht="15" customHeight="1">
      <c r="A196" s="262" t="s">
        <v>9070</v>
      </c>
      <c r="B196" s="218"/>
      <c r="C196" s="218"/>
      <c r="D196" s="218"/>
      <c r="E196" s="219"/>
      <c r="F196" s="176" t="s">
        <v>9071</v>
      </c>
      <c r="G196" s="176" t="s">
        <v>9072</v>
      </c>
      <c r="H196" s="176" t="s">
        <v>9073</v>
      </c>
      <c r="I196" s="176" t="s">
        <v>9074</v>
      </c>
    </row>
    <row r="197" spans="1:9" ht="15" customHeight="1">
      <c r="A197" s="177" t="s">
        <v>9075</v>
      </c>
      <c r="B197" s="263" t="s">
        <v>9076</v>
      </c>
      <c r="C197" s="197"/>
      <c r="D197" s="197"/>
      <c r="E197" s="197"/>
      <c r="F197" s="177" t="s">
        <v>9077</v>
      </c>
      <c r="G197" s="179">
        <v>4</v>
      </c>
      <c r="H197" s="180">
        <v>0.27</v>
      </c>
      <c r="I197" s="180">
        <v>1.08</v>
      </c>
    </row>
    <row r="198" spans="1:9" ht="15" customHeight="1">
      <c r="A198" s="177" t="s">
        <v>9078</v>
      </c>
      <c r="B198" s="263" t="s">
        <v>9079</v>
      </c>
      <c r="C198" s="197"/>
      <c r="D198" s="197"/>
      <c r="E198" s="197"/>
      <c r="F198" s="177" t="s">
        <v>9080</v>
      </c>
      <c r="G198" s="179">
        <v>1</v>
      </c>
      <c r="H198" s="180">
        <v>569.66999999999996</v>
      </c>
      <c r="I198" s="180">
        <v>569.66999999999996</v>
      </c>
    </row>
    <row r="199" spans="1:9" ht="15" customHeight="1">
      <c r="A199" s="136"/>
      <c r="B199" s="136"/>
      <c r="C199" s="136"/>
      <c r="D199" s="136"/>
      <c r="E199" s="136"/>
      <c r="F199" s="136"/>
      <c r="G199" s="259" t="s">
        <v>9081</v>
      </c>
      <c r="H199" s="197"/>
      <c r="I199" s="181">
        <v>570.75</v>
      </c>
    </row>
    <row r="200" spans="1:9" ht="15" customHeight="1">
      <c r="A200" s="136"/>
      <c r="B200" s="136"/>
      <c r="C200" s="136"/>
      <c r="D200" s="136"/>
      <c r="E200" s="136"/>
      <c r="F200" s="136"/>
      <c r="G200" s="259" t="s">
        <v>9082</v>
      </c>
      <c r="H200" s="197"/>
      <c r="I200" s="184">
        <v>581.15</v>
      </c>
    </row>
    <row r="201" spans="1:9" ht="15" customHeight="1">
      <c r="A201" s="136"/>
      <c r="B201" s="136"/>
      <c r="C201" s="136"/>
      <c r="D201" s="136"/>
      <c r="E201" s="136"/>
      <c r="F201" s="136"/>
      <c r="G201" s="259" t="s">
        <v>9083</v>
      </c>
      <c r="H201" s="197"/>
      <c r="I201" s="181">
        <v>581.15</v>
      </c>
    </row>
    <row r="202" spans="1:9" ht="15" customHeight="1">
      <c r="A202" s="136"/>
      <c r="B202" s="136"/>
      <c r="C202" s="136"/>
      <c r="D202" s="136"/>
      <c r="E202" s="136"/>
      <c r="F202" s="136"/>
      <c r="G202" s="259" t="s">
        <v>9084</v>
      </c>
      <c r="H202" s="197"/>
      <c r="I202" s="181">
        <v>201.08</v>
      </c>
    </row>
    <row r="203" spans="1:9" ht="15" customHeight="1">
      <c r="A203" s="136"/>
      <c r="B203" s="136"/>
      <c r="C203" s="136"/>
      <c r="D203" s="136"/>
      <c r="E203" s="136"/>
      <c r="F203" s="136"/>
      <c r="G203" s="259" t="s">
        <v>9085</v>
      </c>
      <c r="H203" s="197"/>
      <c r="I203" s="181">
        <v>782.23</v>
      </c>
    </row>
    <row r="204" spans="1:9" ht="9.75" customHeight="1">
      <c r="A204" s="136"/>
      <c r="B204" s="136"/>
      <c r="C204" s="136"/>
      <c r="D204" s="260"/>
      <c r="E204" s="197"/>
      <c r="F204" s="197"/>
      <c r="G204" s="136"/>
      <c r="H204" s="136"/>
      <c r="I204" s="136"/>
    </row>
    <row r="205" spans="1:9" ht="19.5" customHeight="1">
      <c r="A205" s="261" t="s">
        <v>9086</v>
      </c>
      <c r="B205" s="218"/>
      <c r="C205" s="218"/>
      <c r="D205" s="218"/>
      <c r="E205" s="218"/>
      <c r="F205" s="218"/>
      <c r="G205" s="218"/>
      <c r="H205" s="218"/>
      <c r="I205" s="219"/>
    </row>
    <row r="206" spans="1:9" ht="15" customHeight="1">
      <c r="A206" s="262" t="s">
        <v>9087</v>
      </c>
      <c r="B206" s="218"/>
      <c r="C206" s="218"/>
      <c r="D206" s="218"/>
      <c r="E206" s="219"/>
      <c r="F206" s="176" t="s">
        <v>9088</v>
      </c>
      <c r="G206" s="176" t="s">
        <v>9089</v>
      </c>
      <c r="H206" s="176" t="s">
        <v>9090</v>
      </c>
      <c r="I206" s="176" t="s">
        <v>9091</v>
      </c>
    </row>
    <row r="207" spans="1:9" ht="15" customHeight="1">
      <c r="A207" s="177" t="s">
        <v>9092</v>
      </c>
      <c r="B207" s="263" t="s">
        <v>9093</v>
      </c>
      <c r="C207" s="197"/>
      <c r="D207" s="197"/>
      <c r="E207" s="197"/>
      <c r="F207" s="177" t="s">
        <v>9094</v>
      </c>
      <c r="G207" s="179">
        <v>1</v>
      </c>
      <c r="H207" s="180">
        <v>875</v>
      </c>
      <c r="I207" s="180">
        <v>875</v>
      </c>
    </row>
    <row r="208" spans="1:9" ht="15" customHeight="1">
      <c r="A208" s="136"/>
      <c r="B208" s="136"/>
      <c r="C208" s="136"/>
      <c r="D208" s="136"/>
      <c r="E208" s="136"/>
      <c r="F208" s="136"/>
      <c r="G208" s="259" t="s">
        <v>9095</v>
      </c>
      <c r="H208" s="197"/>
      <c r="I208" s="181">
        <v>875</v>
      </c>
    </row>
    <row r="209" spans="1:9" ht="15" customHeight="1">
      <c r="A209" s="136"/>
      <c r="B209" s="136"/>
      <c r="C209" s="136"/>
      <c r="D209" s="136"/>
      <c r="E209" s="136"/>
      <c r="F209" s="136"/>
      <c r="G209" s="259" t="s">
        <v>9096</v>
      </c>
      <c r="H209" s="197"/>
      <c r="I209" s="184">
        <v>875</v>
      </c>
    </row>
    <row r="210" spans="1:9" ht="15" customHeight="1">
      <c r="A210" s="136"/>
      <c r="B210" s="136"/>
      <c r="C210" s="136"/>
      <c r="D210" s="136"/>
      <c r="E210" s="136"/>
      <c r="F210" s="136"/>
      <c r="G210" s="259" t="s">
        <v>9097</v>
      </c>
      <c r="H210" s="197"/>
      <c r="I210" s="181">
        <v>875</v>
      </c>
    </row>
    <row r="211" spans="1:9" ht="15" customHeight="1">
      <c r="A211" s="136"/>
      <c r="B211" s="136"/>
      <c r="C211" s="136"/>
      <c r="D211" s="136"/>
      <c r="E211" s="136"/>
      <c r="F211" s="136"/>
      <c r="G211" s="259" t="s">
        <v>9098</v>
      </c>
      <c r="H211" s="197"/>
      <c r="I211" s="181">
        <v>302.75</v>
      </c>
    </row>
    <row r="212" spans="1:9" ht="15" customHeight="1">
      <c r="A212" s="136"/>
      <c r="B212" s="136"/>
      <c r="C212" s="136"/>
      <c r="D212" s="136"/>
      <c r="E212" s="136"/>
      <c r="F212" s="136"/>
      <c r="G212" s="259" t="s">
        <v>9099</v>
      </c>
      <c r="H212" s="197"/>
      <c r="I212" s="181">
        <v>1177.75</v>
      </c>
    </row>
    <row r="213" spans="1:9" ht="9.75" customHeight="1">
      <c r="A213" s="136"/>
      <c r="B213" s="136"/>
      <c r="C213" s="136"/>
      <c r="D213" s="260"/>
      <c r="E213" s="197"/>
      <c r="F213" s="197"/>
      <c r="G213" s="136"/>
      <c r="H213" s="136"/>
      <c r="I213" s="136"/>
    </row>
    <row r="214" spans="1:9" ht="19.5" customHeight="1">
      <c r="A214" s="261" t="s">
        <v>9100</v>
      </c>
      <c r="B214" s="218"/>
      <c r="C214" s="218"/>
      <c r="D214" s="218"/>
      <c r="E214" s="218"/>
      <c r="F214" s="218"/>
      <c r="G214" s="218"/>
      <c r="H214" s="218"/>
      <c r="I214" s="219"/>
    </row>
    <row r="215" spans="1:9" ht="15" customHeight="1">
      <c r="A215" s="262" t="s">
        <v>9101</v>
      </c>
      <c r="B215" s="218"/>
      <c r="C215" s="218"/>
      <c r="D215" s="218"/>
      <c r="E215" s="219"/>
      <c r="F215" s="176" t="s">
        <v>9102</v>
      </c>
      <c r="G215" s="176" t="s">
        <v>9103</v>
      </c>
      <c r="H215" s="176" t="s">
        <v>9104</v>
      </c>
      <c r="I215" s="176" t="s">
        <v>9105</v>
      </c>
    </row>
    <row r="216" spans="1:9" ht="15" customHeight="1">
      <c r="A216" s="177" t="s">
        <v>9106</v>
      </c>
      <c r="B216" s="263" t="s">
        <v>9107</v>
      </c>
      <c r="C216" s="197"/>
      <c r="D216" s="197"/>
      <c r="E216" s="197"/>
      <c r="F216" s="177" t="s">
        <v>9108</v>
      </c>
      <c r="G216" s="179">
        <v>1</v>
      </c>
      <c r="H216" s="180">
        <v>700</v>
      </c>
      <c r="I216" s="180">
        <v>700</v>
      </c>
    </row>
    <row r="217" spans="1:9" ht="15" customHeight="1">
      <c r="A217" s="136"/>
      <c r="B217" s="136"/>
      <c r="C217" s="136"/>
      <c r="D217" s="136"/>
      <c r="E217" s="136"/>
      <c r="F217" s="136"/>
      <c r="G217" s="259" t="s">
        <v>9109</v>
      </c>
      <c r="H217" s="197"/>
      <c r="I217" s="181">
        <v>700</v>
      </c>
    </row>
    <row r="218" spans="1:9" ht="15" customHeight="1">
      <c r="A218" s="136"/>
      <c r="B218" s="136"/>
      <c r="C218" s="136"/>
      <c r="D218" s="136"/>
      <c r="E218" s="136"/>
      <c r="F218" s="136"/>
      <c r="G218" s="259" t="s">
        <v>9110</v>
      </c>
      <c r="H218" s="197"/>
      <c r="I218" s="184">
        <v>700</v>
      </c>
    </row>
    <row r="219" spans="1:9" ht="15" customHeight="1">
      <c r="A219" s="136"/>
      <c r="B219" s="136"/>
      <c r="C219" s="136"/>
      <c r="D219" s="136"/>
      <c r="E219" s="136"/>
      <c r="F219" s="136"/>
      <c r="G219" s="259" t="s">
        <v>9111</v>
      </c>
      <c r="H219" s="197"/>
      <c r="I219" s="181">
        <v>700</v>
      </c>
    </row>
    <row r="220" spans="1:9" ht="15" customHeight="1">
      <c r="A220" s="136"/>
      <c r="B220" s="136"/>
      <c r="C220" s="136"/>
      <c r="D220" s="136"/>
      <c r="E220" s="136"/>
      <c r="F220" s="136"/>
      <c r="G220" s="259" t="s">
        <v>9112</v>
      </c>
      <c r="H220" s="197"/>
      <c r="I220" s="181">
        <v>242.2</v>
      </c>
    </row>
    <row r="221" spans="1:9" ht="15" customHeight="1">
      <c r="A221" s="136"/>
      <c r="B221" s="136"/>
      <c r="C221" s="136"/>
      <c r="D221" s="136"/>
      <c r="E221" s="136"/>
      <c r="F221" s="136"/>
      <c r="G221" s="259" t="s">
        <v>9113</v>
      </c>
      <c r="H221" s="197"/>
      <c r="I221" s="181">
        <v>942.2</v>
      </c>
    </row>
    <row r="222" spans="1:9" ht="9.75" customHeight="1">
      <c r="A222" s="136"/>
      <c r="B222" s="136"/>
      <c r="C222" s="136"/>
      <c r="D222" s="260"/>
      <c r="E222" s="197"/>
      <c r="F222" s="197"/>
      <c r="G222" s="136"/>
      <c r="H222" s="136"/>
      <c r="I222" s="136"/>
    </row>
    <row r="223" spans="1:9" ht="19.5" customHeight="1">
      <c r="A223" s="261" t="s">
        <v>9114</v>
      </c>
      <c r="B223" s="218"/>
      <c r="C223" s="218"/>
      <c r="D223" s="218"/>
      <c r="E223" s="218"/>
      <c r="F223" s="218"/>
      <c r="G223" s="218"/>
      <c r="H223" s="218"/>
      <c r="I223" s="219"/>
    </row>
    <row r="224" spans="1:9" ht="15" customHeight="1">
      <c r="A224" s="262" t="s">
        <v>9115</v>
      </c>
      <c r="B224" s="218"/>
      <c r="C224" s="218"/>
      <c r="D224" s="218"/>
      <c r="E224" s="219"/>
      <c r="F224" s="176" t="s">
        <v>9116</v>
      </c>
      <c r="G224" s="176" t="s">
        <v>9117</v>
      </c>
      <c r="H224" s="176" t="s">
        <v>9118</v>
      </c>
      <c r="I224" s="176" t="s">
        <v>9119</v>
      </c>
    </row>
    <row r="225" spans="1:9" ht="15" customHeight="1">
      <c r="A225" s="177" t="s">
        <v>9120</v>
      </c>
      <c r="B225" s="263" t="s">
        <v>9121</v>
      </c>
      <c r="C225" s="197"/>
      <c r="D225" s="197"/>
      <c r="E225" s="197"/>
      <c r="F225" s="177" t="s">
        <v>9122</v>
      </c>
      <c r="G225" s="179">
        <v>1</v>
      </c>
      <c r="H225" s="180">
        <v>716</v>
      </c>
      <c r="I225" s="180">
        <v>716</v>
      </c>
    </row>
    <row r="226" spans="1:9" ht="15" customHeight="1">
      <c r="A226" s="136"/>
      <c r="B226" s="136"/>
      <c r="C226" s="136"/>
      <c r="D226" s="136"/>
      <c r="E226" s="136"/>
      <c r="F226" s="136"/>
      <c r="G226" s="259" t="s">
        <v>9123</v>
      </c>
      <c r="H226" s="197"/>
      <c r="I226" s="181">
        <v>716</v>
      </c>
    </row>
    <row r="227" spans="1:9" ht="15" customHeight="1">
      <c r="A227" s="136"/>
      <c r="B227" s="136"/>
      <c r="C227" s="136"/>
      <c r="D227" s="136"/>
      <c r="E227" s="136"/>
      <c r="F227" s="136"/>
      <c r="G227" s="259" t="s">
        <v>9124</v>
      </c>
      <c r="H227" s="197"/>
      <c r="I227" s="184">
        <v>716</v>
      </c>
    </row>
    <row r="228" spans="1:9" ht="15" customHeight="1">
      <c r="A228" s="136"/>
      <c r="B228" s="136"/>
      <c r="C228" s="136"/>
      <c r="D228" s="136"/>
      <c r="E228" s="136"/>
      <c r="F228" s="136"/>
      <c r="G228" s="259" t="s">
        <v>9125</v>
      </c>
      <c r="H228" s="197"/>
      <c r="I228" s="181">
        <v>716</v>
      </c>
    </row>
    <row r="229" spans="1:9" ht="15" customHeight="1">
      <c r="A229" s="136"/>
      <c r="B229" s="136"/>
      <c r="C229" s="136"/>
      <c r="D229" s="136"/>
      <c r="E229" s="136"/>
      <c r="F229" s="136"/>
      <c r="G229" s="259" t="s">
        <v>9126</v>
      </c>
      <c r="H229" s="197"/>
      <c r="I229" s="181">
        <v>247.74</v>
      </c>
    </row>
    <row r="230" spans="1:9" ht="15" customHeight="1">
      <c r="A230" s="136"/>
      <c r="B230" s="136"/>
      <c r="C230" s="136"/>
      <c r="D230" s="136"/>
      <c r="E230" s="136"/>
      <c r="F230" s="136"/>
      <c r="G230" s="259" t="s">
        <v>9127</v>
      </c>
      <c r="H230" s="197"/>
      <c r="I230" s="181">
        <v>963.74</v>
      </c>
    </row>
    <row r="231" spans="1:9" ht="9.75" customHeight="1">
      <c r="A231" s="136"/>
      <c r="B231" s="136"/>
      <c r="C231" s="136"/>
      <c r="D231" s="260"/>
      <c r="E231" s="197"/>
      <c r="F231" s="197"/>
      <c r="G231" s="136"/>
      <c r="H231" s="136"/>
      <c r="I231" s="136"/>
    </row>
    <row r="232" spans="1:9" ht="27" customHeight="1">
      <c r="A232" s="261" t="s">
        <v>9128</v>
      </c>
      <c r="B232" s="218"/>
      <c r="C232" s="218"/>
      <c r="D232" s="218"/>
      <c r="E232" s="218"/>
      <c r="F232" s="218"/>
      <c r="G232" s="218"/>
      <c r="H232" s="218"/>
      <c r="I232" s="219"/>
    </row>
    <row r="233" spans="1:9" ht="15" customHeight="1">
      <c r="A233" s="262" t="s">
        <v>9129</v>
      </c>
      <c r="B233" s="218"/>
      <c r="C233" s="218"/>
      <c r="D233" s="218"/>
      <c r="E233" s="219"/>
      <c r="F233" s="176" t="s">
        <v>9130</v>
      </c>
      <c r="G233" s="176" t="s">
        <v>9131</v>
      </c>
      <c r="H233" s="176" t="s">
        <v>9132</v>
      </c>
      <c r="I233" s="176" t="s">
        <v>9133</v>
      </c>
    </row>
    <row r="234" spans="1:9" ht="15" customHeight="1">
      <c r="A234" s="177" t="s">
        <v>9134</v>
      </c>
      <c r="B234" s="263" t="s">
        <v>9135</v>
      </c>
      <c r="C234" s="197"/>
      <c r="D234" s="197"/>
      <c r="E234" s="197"/>
      <c r="F234" s="177" t="s">
        <v>9136</v>
      </c>
      <c r="G234" s="179">
        <v>1</v>
      </c>
      <c r="H234" s="180">
        <v>706.67</v>
      </c>
      <c r="I234" s="180">
        <v>706.67</v>
      </c>
    </row>
    <row r="235" spans="1:9" ht="15" customHeight="1">
      <c r="A235" s="136"/>
      <c r="B235" s="136"/>
      <c r="C235" s="136"/>
      <c r="D235" s="136"/>
      <c r="E235" s="136"/>
      <c r="F235" s="136"/>
      <c r="G235" s="259" t="s">
        <v>9137</v>
      </c>
      <c r="H235" s="197"/>
      <c r="I235" s="181">
        <v>706.67</v>
      </c>
    </row>
    <row r="236" spans="1:9" ht="15" customHeight="1">
      <c r="A236" s="136"/>
      <c r="B236" s="136"/>
      <c r="C236" s="136"/>
      <c r="D236" s="136"/>
      <c r="E236" s="136"/>
      <c r="F236" s="136"/>
      <c r="G236" s="259" t="s">
        <v>9138</v>
      </c>
      <c r="H236" s="197"/>
      <c r="I236" s="184">
        <v>706.67</v>
      </c>
    </row>
    <row r="237" spans="1:9" ht="15" customHeight="1">
      <c r="A237" s="136"/>
      <c r="B237" s="136"/>
      <c r="C237" s="136"/>
      <c r="D237" s="136"/>
      <c r="E237" s="136"/>
      <c r="F237" s="136"/>
      <c r="G237" s="259" t="s">
        <v>9139</v>
      </c>
      <c r="H237" s="197"/>
      <c r="I237" s="181">
        <v>706.67</v>
      </c>
    </row>
    <row r="238" spans="1:9" ht="15" customHeight="1">
      <c r="A238" s="136"/>
      <c r="B238" s="136"/>
      <c r="C238" s="136"/>
      <c r="D238" s="136"/>
      <c r="E238" s="136"/>
      <c r="F238" s="136"/>
      <c r="G238" s="259" t="s">
        <v>9140</v>
      </c>
      <c r="H238" s="197"/>
      <c r="I238" s="181">
        <v>244.51</v>
      </c>
    </row>
    <row r="239" spans="1:9" ht="15" customHeight="1">
      <c r="A239" s="136"/>
      <c r="B239" s="136"/>
      <c r="C239" s="136"/>
      <c r="D239" s="136"/>
      <c r="E239" s="136"/>
      <c r="F239" s="136"/>
      <c r="G239" s="259" t="s">
        <v>9141</v>
      </c>
      <c r="H239" s="197"/>
      <c r="I239" s="181">
        <v>951.18</v>
      </c>
    </row>
    <row r="240" spans="1:9" ht="9.75" customHeight="1">
      <c r="A240" s="136"/>
      <c r="B240" s="136"/>
      <c r="C240" s="136"/>
      <c r="D240" s="260"/>
      <c r="E240" s="197"/>
      <c r="F240" s="197"/>
      <c r="G240" s="136"/>
      <c r="H240" s="136"/>
      <c r="I240" s="136"/>
    </row>
    <row r="241" spans="1:9" ht="19.5" customHeight="1">
      <c r="A241" s="261" t="s">
        <v>9142</v>
      </c>
      <c r="B241" s="218"/>
      <c r="C241" s="218"/>
      <c r="D241" s="218"/>
      <c r="E241" s="218"/>
      <c r="F241" s="218"/>
      <c r="G241" s="218"/>
      <c r="H241" s="218"/>
      <c r="I241" s="219"/>
    </row>
    <row r="242" spans="1:9" ht="15" customHeight="1">
      <c r="A242" s="262" t="s">
        <v>9143</v>
      </c>
      <c r="B242" s="218"/>
      <c r="C242" s="218"/>
      <c r="D242" s="218"/>
      <c r="E242" s="219"/>
      <c r="F242" s="176" t="s">
        <v>9144</v>
      </c>
      <c r="G242" s="176" t="s">
        <v>9145</v>
      </c>
      <c r="H242" s="176" t="s">
        <v>9146</v>
      </c>
      <c r="I242" s="176" t="s">
        <v>9147</v>
      </c>
    </row>
    <row r="243" spans="1:9" ht="15" customHeight="1">
      <c r="A243" s="177" t="s">
        <v>9148</v>
      </c>
      <c r="B243" s="263" t="s">
        <v>9149</v>
      </c>
      <c r="C243" s="197"/>
      <c r="D243" s="197"/>
      <c r="E243" s="197"/>
      <c r="F243" s="177" t="s">
        <v>9150</v>
      </c>
      <c r="G243" s="179">
        <v>1</v>
      </c>
      <c r="H243" s="180">
        <v>416.67</v>
      </c>
      <c r="I243" s="180">
        <v>416.67</v>
      </c>
    </row>
    <row r="244" spans="1:9" ht="15" customHeight="1">
      <c r="A244" s="136"/>
      <c r="B244" s="136"/>
      <c r="C244" s="136"/>
      <c r="D244" s="136"/>
      <c r="E244" s="136"/>
      <c r="F244" s="136"/>
      <c r="G244" s="259" t="s">
        <v>9151</v>
      </c>
      <c r="H244" s="197"/>
      <c r="I244" s="181">
        <v>416.67</v>
      </c>
    </row>
    <row r="245" spans="1:9" ht="15" customHeight="1">
      <c r="A245" s="136"/>
      <c r="B245" s="136"/>
      <c r="C245" s="136"/>
      <c r="D245" s="136"/>
      <c r="E245" s="136"/>
      <c r="F245" s="136"/>
      <c r="G245" s="259" t="s">
        <v>9152</v>
      </c>
      <c r="H245" s="197"/>
      <c r="I245" s="184">
        <v>416.67</v>
      </c>
    </row>
    <row r="246" spans="1:9" ht="15" customHeight="1">
      <c r="A246" s="136"/>
      <c r="B246" s="136"/>
      <c r="C246" s="136"/>
      <c r="D246" s="136"/>
      <c r="E246" s="136"/>
      <c r="F246" s="136"/>
      <c r="G246" s="259" t="s">
        <v>9153</v>
      </c>
      <c r="H246" s="197"/>
      <c r="I246" s="181">
        <v>416.67</v>
      </c>
    </row>
    <row r="247" spans="1:9" ht="15" customHeight="1">
      <c r="A247" s="136"/>
      <c r="B247" s="136"/>
      <c r="C247" s="136"/>
      <c r="D247" s="136"/>
      <c r="E247" s="136"/>
      <c r="F247" s="136"/>
      <c r="G247" s="259" t="s">
        <v>9154</v>
      </c>
      <c r="H247" s="197"/>
      <c r="I247" s="181">
        <v>144.16999999999999</v>
      </c>
    </row>
    <row r="248" spans="1:9" ht="15" customHeight="1">
      <c r="A248" s="136"/>
      <c r="B248" s="136"/>
      <c r="C248" s="136"/>
      <c r="D248" s="136"/>
      <c r="E248" s="136"/>
      <c r="F248" s="136"/>
      <c r="G248" s="259" t="s">
        <v>9155</v>
      </c>
      <c r="H248" s="197"/>
      <c r="I248" s="181">
        <v>560.84</v>
      </c>
    </row>
    <row r="249" spans="1:9" ht="9.75" customHeight="1">
      <c r="A249" s="136"/>
      <c r="B249" s="136"/>
      <c r="C249" s="136"/>
      <c r="D249" s="260"/>
      <c r="E249" s="197"/>
      <c r="F249" s="197"/>
      <c r="G249" s="136"/>
      <c r="H249" s="136"/>
      <c r="I249" s="136"/>
    </row>
    <row r="250" spans="1:9" ht="19.5" customHeight="1">
      <c r="A250" s="261" t="s">
        <v>9156</v>
      </c>
      <c r="B250" s="218"/>
      <c r="C250" s="218"/>
      <c r="D250" s="218"/>
      <c r="E250" s="218"/>
      <c r="F250" s="218"/>
      <c r="G250" s="218"/>
      <c r="H250" s="218"/>
      <c r="I250" s="219"/>
    </row>
    <row r="251" spans="1:9" ht="15" customHeight="1">
      <c r="A251" s="262" t="s">
        <v>9157</v>
      </c>
      <c r="B251" s="218"/>
      <c r="C251" s="218"/>
      <c r="D251" s="218"/>
      <c r="E251" s="219"/>
      <c r="F251" s="176" t="s">
        <v>9158</v>
      </c>
      <c r="G251" s="176" t="s">
        <v>9159</v>
      </c>
      <c r="H251" s="176" t="s">
        <v>9160</v>
      </c>
      <c r="I251" s="176" t="s">
        <v>9161</v>
      </c>
    </row>
    <row r="252" spans="1:9" ht="15" customHeight="1">
      <c r="A252" s="177" t="s">
        <v>9162</v>
      </c>
      <c r="B252" s="263" t="s">
        <v>9163</v>
      </c>
      <c r="C252" s="197"/>
      <c r="D252" s="197"/>
      <c r="E252" s="197"/>
      <c r="F252" s="177" t="s">
        <v>9164</v>
      </c>
      <c r="G252" s="179">
        <v>0.63</v>
      </c>
      <c r="H252" s="180">
        <v>8.3699999999999992</v>
      </c>
      <c r="I252" s="180">
        <v>5.27</v>
      </c>
    </row>
    <row r="253" spans="1:9" ht="15" customHeight="1">
      <c r="A253" s="136"/>
      <c r="B253" s="136"/>
      <c r="C253" s="136"/>
      <c r="D253" s="136"/>
      <c r="E253" s="136"/>
      <c r="F253" s="136"/>
      <c r="G253" s="259" t="s">
        <v>9165</v>
      </c>
      <c r="H253" s="197"/>
      <c r="I253" s="181">
        <v>5.2731000000000003</v>
      </c>
    </row>
    <row r="254" spans="1:9" ht="15" customHeight="1">
      <c r="A254" s="136"/>
      <c r="B254" s="136"/>
      <c r="C254" s="136"/>
      <c r="D254" s="136"/>
      <c r="E254" s="136"/>
      <c r="F254" s="136"/>
      <c r="G254" s="259" t="s">
        <v>9166</v>
      </c>
      <c r="H254" s="197"/>
      <c r="I254" s="182">
        <v>5.2731000000000003</v>
      </c>
    </row>
    <row r="255" spans="1:9" ht="15" customHeight="1">
      <c r="A255" s="136"/>
      <c r="B255" s="136"/>
      <c r="C255" s="136"/>
      <c r="D255" s="136"/>
      <c r="E255" s="136"/>
      <c r="F255" s="136"/>
      <c r="G255" s="259" t="s">
        <v>9167</v>
      </c>
      <c r="H255" s="197"/>
      <c r="I255" s="182">
        <v>1</v>
      </c>
    </row>
    <row r="256" spans="1:9" ht="15" customHeight="1">
      <c r="A256" s="136"/>
      <c r="B256" s="136"/>
      <c r="C256" s="136"/>
      <c r="D256" s="136"/>
      <c r="E256" s="136"/>
      <c r="F256" s="136"/>
      <c r="G256" s="269" t="s">
        <v>9168</v>
      </c>
      <c r="H256" s="202"/>
      <c r="I256" s="183">
        <v>5.2731000000000003</v>
      </c>
    </row>
    <row r="257" spans="1:9" ht="15" customHeight="1">
      <c r="A257" s="262" t="s">
        <v>9169</v>
      </c>
      <c r="B257" s="218"/>
      <c r="C257" s="218"/>
      <c r="D257" s="218"/>
      <c r="E257" s="219"/>
      <c r="F257" s="176" t="s">
        <v>9170</v>
      </c>
      <c r="G257" s="176" t="s">
        <v>9171</v>
      </c>
      <c r="H257" s="176" t="s">
        <v>9172</v>
      </c>
      <c r="I257" s="176" t="s">
        <v>9173</v>
      </c>
    </row>
    <row r="258" spans="1:9" ht="15.75" customHeight="1">
      <c r="A258" s="177" t="s">
        <v>9174</v>
      </c>
      <c r="B258" s="263" t="s">
        <v>9175</v>
      </c>
      <c r="C258" s="197"/>
      <c r="D258" s="197"/>
      <c r="E258" s="197"/>
      <c r="F258" s="177" t="s">
        <v>9176</v>
      </c>
      <c r="G258" s="179">
        <v>1</v>
      </c>
      <c r="H258" s="180">
        <v>38</v>
      </c>
      <c r="I258" s="180">
        <v>38</v>
      </c>
    </row>
    <row r="259" spans="1:9" ht="15" customHeight="1">
      <c r="A259" s="136"/>
      <c r="B259" s="136"/>
      <c r="C259" s="136"/>
      <c r="D259" s="136"/>
      <c r="E259" s="136"/>
      <c r="F259" s="136"/>
      <c r="G259" s="259" t="s">
        <v>9177</v>
      </c>
      <c r="H259" s="197"/>
      <c r="I259" s="181">
        <v>38</v>
      </c>
    </row>
    <row r="260" spans="1:9" ht="15" customHeight="1">
      <c r="A260" s="136"/>
      <c r="B260" s="136"/>
      <c r="C260" s="136"/>
      <c r="D260" s="136"/>
      <c r="E260" s="136"/>
      <c r="F260" s="136"/>
      <c r="G260" s="259" t="s">
        <v>9178</v>
      </c>
      <c r="H260" s="197"/>
      <c r="I260" s="184">
        <v>43.273099999999999</v>
      </c>
    </row>
    <row r="261" spans="1:9" ht="15" customHeight="1">
      <c r="A261" s="136"/>
      <c r="B261" s="136"/>
      <c r="C261" s="136"/>
      <c r="D261" s="136"/>
      <c r="E261" s="136"/>
      <c r="F261" s="136"/>
      <c r="G261" s="259" t="s">
        <v>9179</v>
      </c>
      <c r="H261" s="197"/>
      <c r="I261" s="181">
        <v>43.27</v>
      </c>
    </row>
    <row r="262" spans="1:9" ht="15" customHeight="1">
      <c r="A262" s="136"/>
      <c r="B262" s="136"/>
      <c r="C262" s="136"/>
      <c r="D262" s="136"/>
      <c r="E262" s="136"/>
      <c r="F262" s="136"/>
      <c r="G262" s="259" t="s">
        <v>9180</v>
      </c>
      <c r="H262" s="197"/>
      <c r="I262" s="181">
        <v>6.07</v>
      </c>
    </row>
    <row r="263" spans="1:9" ht="15" customHeight="1">
      <c r="A263" s="136"/>
      <c r="B263" s="136"/>
      <c r="C263" s="136"/>
      <c r="D263" s="136"/>
      <c r="E263" s="136"/>
      <c r="F263" s="136"/>
      <c r="G263" s="259" t="s">
        <v>9181</v>
      </c>
      <c r="H263" s="197"/>
      <c r="I263" s="181">
        <v>49.34</v>
      </c>
    </row>
    <row r="264" spans="1:9" ht="9.75" customHeight="1">
      <c r="A264" s="136"/>
      <c r="B264" s="136"/>
      <c r="C264" s="136"/>
      <c r="D264" s="260"/>
      <c r="E264" s="197"/>
      <c r="F264" s="197"/>
      <c r="G264" s="136"/>
      <c r="H264" s="136"/>
      <c r="I264" s="136"/>
    </row>
    <row r="265" spans="1:9" ht="19.5" customHeight="1">
      <c r="A265" s="261" t="s">
        <v>9182</v>
      </c>
      <c r="B265" s="218"/>
      <c r="C265" s="218"/>
      <c r="D265" s="218"/>
      <c r="E265" s="218"/>
      <c r="F265" s="218"/>
      <c r="G265" s="218"/>
      <c r="H265" s="218"/>
      <c r="I265" s="219"/>
    </row>
    <row r="266" spans="1:9" ht="15" customHeight="1">
      <c r="A266" s="262" t="s">
        <v>9183</v>
      </c>
      <c r="B266" s="218"/>
      <c r="C266" s="218"/>
      <c r="D266" s="218"/>
      <c r="E266" s="219"/>
      <c r="F266" s="176" t="s">
        <v>9184</v>
      </c>
      <c r="G266" s="176" t="s">
        <v>9185</v>
      </c>
      <c r="H266" s="176" t="s">
        <v>9186</v>
      </c>
      <c r="I266" s="176" t="s">
        <v>9187</v>
      </c>
    </row>
    <row r="267" spans="1:9" ht="15" customHeight="1">
      <c r="A267" s="177" t="s">
        <v>9188</v>
      </c>
      <c r="B267" s="263" t="s">
        <v>9189</v>
      </c>
      <c r="C267" s="197"/>
      <c r="D267" s="197"/>
      <c r="E267" s="197"/>
      <c r="F267" s="177" t="s">
        <v>9190</v>
      </c>
      <c r="G267" s="179">
        <v>1</v>
      </c>
      <c r="H267" s="180">
        <v>408</v>
      </c>
      <c r="I267" s="180">
        <v>408</v>
      </c>
    </row>
    <row r="268" spans="1:9" ht="15" customHeight="1">
      <c r="A268" s="136"/>
      <c r="B268" s="136"/>
      <c r="C268" s="136"/>
      <c r="D268" s="136"/>
      <c r="E268" s="136"/>
      <c r="F268" s="136"/>
      <c r="G268" s="259" t="s">
        <v>9191</v>
      </c>
      <c r="H268" s="197"/>
      <c r="I268" s="181">
        <v>408</v>
      </c>
    </row>
    <row r="269" spans="1:9" ht="15" customHeight="1">
      <c r="A269" s="136"/>
      <c r="B269" s="136"/>
      <c r="C269" s="136"/>
      <c r="D269" s="136"/>
      <c r="E269" s="136"/>
      <c r="F269" s="136"/>
      <c r="G269" s="259" t="s">
        <v>9192</v>
      </c>
      <c r="H269" s="197"/>
      <c r="I269" s="184">
        <v>408</v>
      </c>
    </row>
    <row r="270" spans="1:9" ht="15" customHeight="1">
      <c r="A270" s="136"/>
      <c r="B270" s="136"/>
      <c r="C270" s="136"/>
      <c r="D270" s="136"/>
      <c r="E270" s="136"/>
      <c r="F270" s="136"/>
      <c r="G270" s="259" t="s">
        <v>9193</v>
      </c>
      <c r="H270" s="197"/>
      <c r="I270" s="181">
        <v>408</v>
      </c>
    </row>
    <row r="271" spans="1:9" ht="15" customHeight="1">
      <c r="A271" s="136"/>
      <c r="B271" s="136"/>
      <c r="C271" s="136"/>
      <c r="D271" s="136"/>
      <c r="E271" s="136"/>
      <c r="F271" s="136"/>
      <c r="G271" s="259" t="s">
        <v>9194</v>
      </c>
      <c r="H271" s="197"/>
      <c r="I271" s="181">
        <v>141.16999999999999</v>
      </c>
    </row>
    <row r="272" spans="1:9" ht="15" customHeight="1">
      <c r="A272" s="136"/>
      <c r="B272" s="136"/>
      <c r="C272" s="136"/>
      <c r="D272" s="136"/>
      <c r="E272" s="136"/>
      <c r="F272" s="136"/>
      <c r="G272" s="259" t="s">
        <v>9195</v>
      </c>
      <c r="H272" s="197"/>
      <c r="I272" s="181">
        <v>549.16999999999996</v>
      </c>
    </row>
    <row r="273" spans="1:9" ht="9.75" customHeight="1">
      <c r="A273" s="136"/>
      <c r="B273" s="136"/>
      <c r="C273" s="136"/>
      <c r="D273" s="260"/>
      <c r="E273" s="197"/>
      <c r="F273" s="197"/>
      <c r="G273" s="136"/>
      <c r="H273" s="136"/>
      <c r="I273" s="136"/>
    </row>
    <row r="274" spans="1:9" ht="27" customHeight="1">
      <c r="A274" s="261" t="s">
        <v>9196</v>
      </c>
      <c r="B274" s="218"/>
      <c r="C274" s="218"/>
      <c r="D274" s="218"/>
      <c r="E274" s="218"/>
      <c r="F274" s="218"/>
      <c r="G274" s="218"/>
      <c r="H274" s="218"/>
      <c r="I274" s="219"/>
    </row>
    <row r="275" spans="1:9" ht="15" customHeight="1">
      <c r="A275" s="270" t="s">
        <v>9197</v>
      </c>
      <c r="B275" s="218"/>
      <c r="C275" s="219"/>
      <c r="D275" s="266" t="s">
        <v>9198</v>
      </c>
      <c r="E275" s="219"/>
      <c r="F275" s="176" t="s">
        <v>9199</v>
      </c>
      <c r="G275" s="176" t="s">
        <v>9200</v>
      </c>
      <c r="H275" s="176" t="s">
        <v>9201</v>
      </c>
      <c r="I275" s="176" t="s">
        <v>9202</v>
      </c>
    </row>
    <row r="276" spans="1:9" ht="36" customHeight="1">
      <c r="A276" s="187" t="s">
        <v>9203</v>
      </c>
      <c r="B276" s="271" t="s">
        <v>9204</v>
      </c>
      <c r="C276" s="197"/>
      <c r="D276" s="272" t="s">
        <v>9205</v>
      </c>
      <c r="E276" s="197"/>
      <c r="F276" s="187" t="s">
        <v>9206</v>
      </c>
      <c r="G276" s="188">
        <v>1</v>
      </c>
      <c r="H276" s="189">
        <v>0.19</v>
      </c>
      <c r="I276" s="189">
        <v>0.19</v>
      </c>
    </row>
    <row r="277" spans="1:9" ht="36" customHeight="1">
      <c r="A277" s="187" t="s">
        <v>9207</v>
      </c>
      <c r="B277" s="271" t="s">
        <v>9208</v>
      </c>
      <c r="C277" s="197"/>
      <c r="D277" s="272" t="s">
        <v>9209</v>
      </c>
      <c r="E277" s="197"/>
      <c r="F277" s="187" t="s">
        <v>9210</v>
      </c>
      <c r="G277" s="188">
        <v>1</v>
      </c>
      <c r="H277" s="189">
        <v>0.02</v>
      </c>
      <c r="I277" s="189">
        <v>0.02</v>
      </c>
    </row>
    <row r="278" spans="1:9" ht="36" customHeight="1">
      <c r="A278" s="187" t="s">
        <v>9211</v>
      </c>
      <c r="B278" s="271" t="s">
        <v>9212</v>
      </c>
      <c r="C278" s="197"/>
      <c r="D278" s="272" t="s">
        <v>9213</v>
      </c>
      <c r="E278" s="197"/>
      <c r="F278" s="187" t="s">
        <v>9214</v>
      </c>
      <c r="G278" s="188">
        <v>1</v>
      </c>
      <c r="H278" s="189">
        <v>0.21</v>
      </c>
      <c r="I278" s="189">
        <v>0.21</v>
      </c>
    </row>
    <row r="279" spans="1:9" ht="36" customHeight="1">
      <c r="A279" s="187" t="s">
        <v>9215</v>
      </c>
      <c r="B279" s="271" t="s">
        <v>9216</v>
      </c>
      <c r="C279" s="197"/>
      <c r="D279" s="272" t="s">
        <v>9217</v>
      </c>
      <c r="E279" s="197"/>
      <c r="F279" s="187" t="s">
        <v>9218</v>
      </c>
      <c r="G279" s="188">
        <v>1</v>
      </c>
      <c r="H279" s="189">
        <v>6.22</v>
      </c>
      <c r="I279" s="189">
        <v>6.22</v>
      </c>
    </row>
    <row r="280" spans="1:9" ht="15" customHeight="1">
      <c r="A280" s="136"/>
      <c r="B280" s="136"/>
      <c r="C280" s="136"/>
      <c r="D280" s="136"/>
      <c r="E280" s="136"/>
      <c r="F280" s="136"/>
      <c r="G280" s="273" t="s">
        <v>9219</v>
      </c>
      <c r="H280" s="197"/>
      <c r="I280" s="190">
        <v>6.64</v>
      </c>
    </row>
    <row r="281" spans="1:9" ht="15" customHeight="1">
      <c r="A281" s="136"/>
      <c r="B281" s="136"/>
      <c r="C281" s="136"/>
      <c r="D281" s="136"/>
      <c r="E281" s="136"/>
      <c r="F281" s="136"/>
      <c r="G281" s="259" t="s">
        <v>9220</v>
      </c>
      <c r="H281" s="197"/>
      <c r="I281" s="181">
        <v>6.64</v>
      </c>
    </row>
    <row r="282" spans="1:9" ht="15" customHeight="1">
      <c r="A282" s="136"/>
      <c r="B282" s="136"/>
      <c r="C282" s="136"/>
      <c r="D282" s="136"/>
      <c r="E282" s="136"/>
      <c r="F282" s="136"/>
      <c r="G282" s="259" t="s">
        <v>9221</v>
      </c>
      <c r="H282" s="197"/>
      <c r="I282" s="181">
        <v>2.2999999999999998</v>
      </c>
    </row>
    <row r="283" spans="1:9" ht="15" customHeight="1">
      <c r="A283" s="136"/>
      <c r="B283" s="136"/>
      <c r="C283" s="136"/>
      <c r="D283" s="136"/>
      <c r="E283" s="136"/>
      <c r="F283" s="136"/>
      <c r="G283" s="259" t="s">
        <v>9222</v>
      </c>
      <c r="H283" s="197"/>
      <c r="I283" s="181">
        <v>8.94</v>
      </c>
    </row>
    <row r="284" spans="1:9" ht="9.75" customHeight="1">
      <c r="A284" s="136"/>
      <c r="B284" s="136"/>
      <c r="C284" s="136"/>
      <c r="D284" s="260"/>
      <c r="E284" s="197"/>
      <c r="F284" s="197"/>
      <c r="G284" s="136"/>
      <c r="H284" s="136"/>
      <c r="I284" s="136"/>
    </row>
    <row r="285" spans="1:9" ht="27" customHeight="1">
      <c r="A285" s="261" t="s">
        <v>9223</v>
      </c>
      <c r="B285" s="218"/>
      <c r="C285" s="218"/>
      <c r="D285" s="218"/>
      <c r="E285" s="218"/>
      <c r="F285" s="218"/>
      <c r="G285" s="218"/>
      <c r="H285" s="218"/>
      <c r="I285" s="219"/>
    </row>
    <row r="286" spans="1:9" ht="15" customHeight="1">
      <c r="A286" s="270" t="s">
        <v>9224</v>
      </c>
      <c r="B286" s="218"/>
      <c r="C286" s="219"/>
      <c r="D286" s="266" t="s">
        <v>9225</v>
      </c>
      <c r="E286" s="219"/>
      <c r="F286" s="176" t="s">
        <v>9226</v>
      </c>
      <c r="G286" s="176" t="s">
        <v>9227</v>
      </c>
      <c r="H286" s="176" t="s">
        <v>9228</v>
      </c>
      <c r="I286" s="176" t="s">
        <v>9229</v>
      </c>
    </row>
    <row r="287" spans="1:9" ht="36" customHeight="1">
      <c r="A287" s="187" t="s">
        <v>9230</v>
      </c>
      <c r="B287" s="271" t="s">
        <v>9231</v>
      </c>
      <c r="C287" s="197"/>
      <c r="D287" s="272" t="s">
        <v>9232</v>
      </c>
      <c r="E287" s="197"/>
      <c r="F287" s="187" t="s">
        <v>9233</v>
      </c>
      <c r="G287" s="188">
        <v>1</v>
      </c>
      <c r="H287" s="189">
        <v>0.19</v>
      </c>
      <c r="I287" s="189">
        <v>0.19</v>
      </c>
    </row>
    <row r="288" spans="1:9" ht="36" customHeight="1">
      <c r="A288" s="187" t="s">
        <v>9234</v>
      </c>
      <c r="B288" s="271" t="s">
        <v>9235</v>
      </c>
      <c r="C288" s="197"/>
      <c r="D288" s="272" t="s">
        <v>9236</v>
      </c>
      <c r="E288" s="197"/>
      <c r="F288" s="187" t="s">
        <v>9237</v>
      </c>
      <c r="G288" s="188">
        <v>1</v>
      </c>
      <c r="H288" s="189">
        <v>0.02</v>
      </c>
      <c r="I288" s="189">
        <v>0.02</v>
      </c>
    </row>
    <row r="289" spans="1:9" ht="15" customHeight="1">
      <c r="A289" s="136"/>
      <c r="B289" s="136"/>
      <c r="C289" s="136"/>
      <c r="D289" s="136"/>
      <c r="E289" s="136"/>
      <c r="F289" s="136"/>
      <c r="G289" s="273" t="s">
        <v>9238</v>
      </c>
      <c r="H289" s="197"/>
      <c r="I289" s="190">
        <v>0.21</v>
      </c>
    </row>
    <row r="290" spans="1:9" ht="15" customHeight="1">
      <c r="A290" s="136"/>
      <c r="B290" s="136"/>
      <c r="C290" s="136"/>
      <c r="D290" s="136"/>
      <c r="E290" s="136"/>
      <c r="F290" s="136"/>
      <c r="G290" s="259" t="s">
        <v>9239</v>
      </c>
      <c r="H290" s="197"/>
      <c r="I290" s="181">
        <v>0.21</v>
      </c>
    </row>
    <row r="291" spans="1:9" ht="15" customHeight="1">
      <c r="A291" s="136"/>
      <c r="B291" s="136"/>
      <c r="C291" s="136"/>
      <c r="D291" s="136"/>
      <c r="E291" s="136"/>
      <c r="F291" s="136"/>
      <c r="G291" s="259" t="s">
        <v>9240</v>
      </c>
      <c r="H291" s="197"/>
      <c r="I291" s="181">
        <v>7.0000000000000007E-2</v>
      </c>
    </row>
    <row r="292" spans="1:9" ht="15" customHeight="1">
      <c r="A292" s="136"/>
      <c r="B292" s="136"/>
      <c r="C292" s="136"/>
      <c r="D292" s="136"/>
      <c r="E292" s="136"/>
      <c r="F292" s="136"/>
      <c r="G292" s="259" t="s">
        <v>9241</v>
      </c>
      <c r="H292" s="197"/>
      <c r="I292" s="181">
        <v>0.28000000000000003</v>
      </c>
    </row>
    <row r="293" spans="1:9" ht="9.75" customHeight="1">
      <c r="A293" s="136"/>
      <c r="B293" s="136"/>
      <c r="C293" s="136"/>
      <c r="D293" s="260"/>
      <c r="E293" s="197"/>
      <c r="F293" s="197"/>
      <c r="G293" s="136"/>
      <c r="H293" s="136"/>
      <c r="I293" s="136"/>
    </row>
    <row r="294" spans="1:9" ht="19.5" customHeight="1">
      <c r="A294" s="261" t="s">
        <v>9242</v>
      </c>
      <c r="B294" s="218"/>
      <c r="C294" s="218"/>
      <c r="D294" s="218"/>
      <c r="E294" s="218"/>
      <c r="F294" s="218"/>
      <c r="G294" s="218"/>
      <c r="H294" s="218"/>
      <c r="I294" s="219"/>
    </row>
    <row r="295" spans="1:9" ht="15" customHeight="1">
      <c r="A295" s="270" t="s">
        <v>9243</v>
      </c>
      <c r="B295" s="218"/>
      <c r="C295" s="219"/>
      <c r="D295" s="266" t="s">
        <v>9244</v>
      </c>
      <c r="E295" s="219"/>
      <c r="F295" s="176" t="s">
        <v>9245</v>
      </c>
      <c r="G295" s="176" t="s">
        <v>9246</v>
      </c>
      <c r="H295" s="176" t="s">
        <v>9247</v>
      </c>
      <c r="I295" s="176" t="s">
        <v>9248</v>
      </c>
    </row>
    <row r="296" spans="1:9" ht="15" customHeight="1">
      <c r="A296" s="187" t="s">
        <v>9249</v>
      </c>
      <c r="B296" s="271" t="s">
        <v>9250</v>
      </c>
      <c r="C296" s="197"/>
      <c r="D296" s="272" t="s">
        <v>9251</v>
      </c>
      <c r="E296" s="197"/>
      <c r="F296" s="187" t="s">
        <v>9252</v>
      </c>
      <c r="G296" s="188">
        <v>2.6190000000000002</v>
      </c>
      <c r="H296" s="189">
        <v>12.43</v>
      </c>
      <c r="I296" s="189">
        <v>32.549999999999997</v>
      </c>
    </row>
    <row r="297" spans="1:9" ht="15" customHeight="1">
      <c r="A297" s="187" t="s">
        <v>9253</v>
      </c>
      <c r="B297" s="271" t="s">
        <v>9254</v>
      </c>
      <c r="C297" s="197"/>
      <c r="D297" s="272" t="s">
        <v>9255</v>
      </c>
      <c r="E297" s="197"/>
      <c r="F297" s="187" t="s">
        <v>9256</v>
      </c>
      <c r="G297" s="188">
        <v>43.402999999999999</v>
      </c>
      <c r="H297" s="189">
        <v>8.3699999999999992</v>
      </c>
      <c r="I297" s="189">
        <v>363.28</v>
      </c>
    </row>
    <row r="298" spans="1:9" ht="15" customHeight="1">
      <c r="A298" s="136"/>
      <c r="B298" s="136"/>
      <c r="C298" s="136"/>
      <c r="D298" s="136"/>
      <c r="E298" s="136"/>
      <c r="F298" s="136"/>
      <c r="G298" s="273" t="s">
        <v>9257</v>
      </c>
      <c r="H298" s="197"/>
      <c r="I298" s="190">
        <v>395.83</v>
      </c>
    </row>
    <row r="299" spans="1:9" ht="15" customHeight="1">
      <c r="A299" s="270" t="s">
        <v>9258</v>
      </c>
      <c r="B299" s="218"/>
      <c r="C299" s="219"/>
      <c r="D299" s="266" t="s">
        <v>9259</v>
      </c>
      <c r="E299" s="219"/>
      <c r="F299" s="176" t="s">
        <v>9260</v>
      </c>
      <c r="G299" s="176" t="s">
        <v>9261</v>
      </c>
      <c r="H299" s="176" t="s">
        <v>9262</v>
      </c>
      <c r="I299" s="176" t="s">
        <v>9263</v>
      </c>
    </row>
    <row r="300" spans="1:9" ht="36" customHeight="1">
      <c r="A300" s="187" t="s">
        <v>9264</v>
      </c>
      <c r="B300" s="271" t="s">
        <v>9265</v>
      </c>
      <c r="C300" s="197"/>
      <c r="D300" s="272" t="s">
        <v>9266</v>
      </c>
      <c r="E300" s="197"/>
      <c r="F300" s="187" t="s">
        <v>9267</v>
      </c>
      <c r="G300" s="188">
        <v>2.6190000000000002</v>
      </c>
      <c r="H300" s="189">
        <v>129.91999999999999</v>
      </c>
      <c r="I300" s="189">
        <v>340.26</v>
      </c>
    </row>
    <row r="301" spans="1:9" ht="15" customHeight="1">
      <c r="A301" s="136"/>
      <c r="B301" s="136"/>
      <c r="C301" s="136"/>
      <c r="D301" s="136"/>
      <c r="E301" s="136"/>
      <c r="F301" s="136"/>
      <c r="G301" s="273" t="s">
        <v>9268</v>
      </c>
      <c r="H301" s="197"/>
      <c r="I301" s="190">
        <v>340.26</v>
      </c>
    </row>
    <row r="302" spans="1:9" ht="15" customHeight="1">
      <c r="A302" s="136"/>
      <c r="B302" s="136"/>
      <c r="C302" s="136"/>
      <c r="D302" s="136"/>
      <c r="E302" s="136"/>
      <c r="F302" s="136"/>
      <c r="G302" s="259" t="s">
        <v>9269</v>
      </c>
      <c r="H302" s="197"/>
      <c r="I302" s="181">
        <v>736.09</v>
      </c>
    </row>
    <row r="303" spans="1:9" ht="15" customHeight="1">
      <c r="A303" s="136"/>
      <c r="B303" s="136"/>
      <c r="C303" s="136"/>
      <c r="D303" s="136"/>
      <c r="E303" s="136"/>
      <c r="F303" s="136"/>
      <c r="G303" s="259" t="s">
        <v>9270</v>
      </c>
      <c r="H303" s="197"/>
      <c r="I303" s="181">
        <v>254.69</v>
      </c>
    </row>
    <row r="304" spans="1:9" ht="15" customHeight="1">
      <c r="A304" s="136"/>
      <c r="B304" s="136"/>
      <c r="C304" s="136"/>
      <c r="D304" s="136"/>
      <c r="E304" s="136"/>
      <c r="F304" s="136"/>
      <c r="G304" s="259" t="s">
        <v>9271</v>
      </c>
      <c r="H304" s="197"/>
      <c r="I304" s="181">
        <v>990.78</v>
      </c>
    </row>
    <row r="305" spans="1:9" ht="9.75" customHeight="1">
      <c r="A305" s="136"/>
      <c r="B305" s="136"/>
      <c r="C305" s="136"/>
      <c r="D305" s="260"/>
      <c r="E305" s="197"/>
      <c r="F305" s="197"/>
      <c r="G305" s="136"/>
      <c r="H305" s="136"/>
      <c r="I305" s="136"/>
    </row>
    <row r="306" spans="1:9" ht="19.5" customHeight="1">
      <c r="A306" s="261" t="s">
        <v>9272</v>
      </c>
      <c r="B306" s="218"/>
      <c r="C306" s="218"/>
      <c r="D306" s="218"/>
      <c r="E306" s="218"/>
      <c r="F306" s="218"/>
      <c r="G306" s="218"/>
      <c r="H306" s="218"/>
      <c r="I306" s="219"/>
    </row>
    <row r="307" spans="1:9" ht="15" customHeight="1">
      <c r="A307" s="270" t="s">
        <v>9273</v>
      </c>
      <c r="B307" s="218"/>
      <c r="C307" s="219"/>
      <c r="D307" s="266" t="s">
        <v>9274</v>
      </c>
      <c r="E307" s="219"/>
      <c r="F307" s="176" t="s">
        <v>9275</v>
      </c>
      <c r="G307" s="176" t="s">
        <v>9276</v>
      </c>
      <c r="H307" s="176" t="s">
        <v>9277</v>
      </c>
      <c r="I307" s="176" t="s">
        <v>9278</v>
      </c>
    </row>
    <row r="308" spans="1:9" ht="15" customHeight="1">
      <c r="A308" s="187" t="s">
        <v>9279</v>
      </c>
      <c r="B308" s="271" t="s">
        <v>9280</v>
      </c>
      <c r="C308" s="197"/>
      <c r="D308" s="272" t="s">
        <v>9281</v>
      </c>
      <c r="E308" s="197"/>
      <c r="F308" s="187" t="s">
        <v>9282</v>
      </c>
      <c r="G308" s="188">
        <v>10</v>
      </c>
      <c r="H308" s="189">
        <v>16.11</v>
      </c>
      <c r="I308" s="189">
        <v>161.1</v>
      </c>
    </row>
    <row r="309" spans="1:9" ht="15" customHeight="1">
      <c r="A309" s="136"/>
      <c r="B309" s="136"/>
      <c r="C309" s="136"/>
      <c r="D309" s="136"/>
      <c r="E309" s="136"/>
      <c r="F309" s="136"/>
      <c r="G309" s="273" t="s">
        <v>9283</v>
      </c>
      <c r="H309" s="197"/>
      <c r="I309" s="190">
        <v>161.1</v>
      </c>
    </row>
    <row r="310" spans="1:9" ht="15" customHeight="1">
      <c r="A310" s="270" t="s">
        <v>9284</v>
      </c>
      <c r="B310" s="218"/>
      <c r="C310" s="219"/>
      <c r="D310" s="266" t="s">
        <v>9285</v>
      </c>
      <c r="E310" s="219"/>
      <c r="F310" s="176" t="s">
        <v>9286</v>
      </c>
      <c r="G310" s="176" t="s">
        <v>9287</v>
      </c>
      <c r="H310" s="176" t="s">
        <v>9288</v>
      </c>
      <c r="I310" s="176" t="s">
        <v>9289</v>
      </c>
    </row>
    <row r="311" spans="1:9" ht="15" customHeight="1">
      <c r="A311" s="187" t="s">
        <v>9290</v>
      </c>
      <c r="B311" s="271" t="s">
        <v>9291</v>
      </c>
      <c r="C311" s="197"/>
      <c r="D311" s="272" t="s">
        <v>9292</v>
      </c>
      <c r="E311" s="197"/>
      <c r="F311" s="187" t="s">
        <v>9293</v>
      </c>
      <c r="G311" s="188">
        <v>4.577</v>
      </c>
      <c r="H311" s="189">
        <v>16.829999999999998</v>
      </c>
      <c r="I311" s="189">
        <v>77.03</v>
      </c>
    </row>
    <row r="312" spans="1:9" ht="27.75" customHeight="1">
      <c r="A312" s="187" t="s">
        <v>9294</v>
      </c>
      <c r="B312" s="271" t="s">
        <v>9295</v>
      </c>
      <c r="C312" s="197"/>
      <c r="D312" s="272" t="s">
        <v>9296</v>
      </c>
      <c r="E312" s="197"/>
      <c r="F312" s="187" t="s">
        <v>9297</v>
      </c>
      <c r="G312" s="188">
        <v>1.61</v>
      </c>
      <c r="H312" s="189">
        <v>209.19</v>
      </c>
      <c r="I312" s="189">
        <v>336.8</v>
      </c>
    </row>
    <row r="313" spans="1:9" ht="15" customHeight="1">
      <c r="A313" s="187" t="s">
        <v>9298</v>
      </c>
      <c r="B313" s="271" t="s">
        <v>9299</v>
      </c>
      <c r="C313" s="197"/>
      <c r="D313" s="272" t="s">
        <v>9300</v>
      </c>
      <c r="E313" s="197"/>
      <c r="F313" s="187" t="s">
        <v>9301</v>
      </c>
      <c r="G313" s="188">
        <v>14.875</v>
      </c>
      <c r="H313" s="189">
        <v>17.84</v>
      </c>
      <c r="I313" s="189">
        <v>265.37</v>
      </c>
    </row>
    <row r="314" spans="1:9" ht="36" customHeight="1">
      <c r="A314" s="187" t="s">
        <v>9302</v>
      </c>
      <c r="B314" s="271" t="s">
        <v>9303</v>
      </c>
      <c r="C314" s="197"/>
      <c r="D314" s="272" t="s">
        <v>9304</v>
      </c>
      <c r="E314" s="197"/>
      <c r="F314" s="187" t="s">
        <v>9305</v>
      </c>
      <c r="G314" s="188">
        <v>0.08</v>
      </c>
      <c r="H314" s="189">
        <v>129.91999999999999</v>
      </c>
      <c r="I314" s="189">
        <v>10.39</v>
      </c>
    </row>
    <row r="315" spans="1:9" ht="15" customHeight="1">
      <c r="A315" s="136"/>
      <c r="B315" s="136"/>
      <c r="C315" s="136"/>
      <c r="D315" s="136"/>
      <c r="E315" s="136"/>
      <c r="F315" s="136"/>
      <c r="G315" s="273" t="s">
        <v>9306</v>
      </c>
      <c r="H315" s="197"/>
      <c r="I315" s="190">
        <v>689.59</v>
      </c>
    </row>
    <row r="316" spans="1:9" ht="15" customHeight="1">
      <c r="A316" s="136"/>
      <c r="B316" s="136"/>
      <c r="C316" s="136"/>
      <c r="D316" s="136"/>
      <c r="E316" s="136"/>
      <c r="F316" s="136"/>
      <c r="G316" s="259" t="s">
        <v>9307</v>
      </c>
      <c r="H316" s="197"/>
      <c r="I316" s="181">
        <v>850.69</v>
      </c>
    </row>
    <row r="317" spans="1:9" ht="15" customHeight="1">
      <c r="A317" s="136"/>
      <c r="B317" s="136"/>
      <c r="C317" s="136"/>
      <c r="D317" s="136"/>
      <c r="E317" s="136"/>
      <c r="F317" s="136"/>
      <c r="G317" s="259" t="s">
        <v>9308</v>
      </c>
      <c r="H317" s="197"/>
      <c r="I317" s="181">
        <v>294.33999999999997</v>
      </c>
    </row>
    <row r="318" spans="1:9" ht="15" customHeight="1">
      <c r="A318" s="136"/>
      <c r="B318" s="136"/>
      <c r="C318" s="136"/>
      <c r="D318" s="136"/>
      <c r="E318" s="136"/>
      <c r="F318" s="136"/>
      <c r="G318" s="259" t="s">
        <v>9309</v>
      </c>
      <c r="H318" s="197"/>
      <c r="I318" s="181">
        <v>1145.03</v>
      </c>
    </row>
    <row r="319" spans="1:9" ht="9.75" customHeight="1">
      <c r="A319" s="136"/>
      <c r="B319" s="136"/>
      <c r="C319" s="136"/>
      <c r="D319" s="260"/>
      <c r="E319" s="197"/>
      <c r="F319" s="197"/>
      <c r="G319" s="136"/>
      <c r="H319" s="136"/>
      <c r="I319" s="136"/>
    </row>
    <row r="320" spans="1:9" ht="19.5" customHeight="1">
      <c r="A320" s="261" t="s">
        <v>9310</v>
      </c>
      <c r="B320" s="218"/>
      <c r="C320" s="218"/>
      <c r="D320" s="218"/>
      <c r="E320" s="218"/>
      <c r="F320" s="218"/>
      <c r="G320" s="218"/>
      <c r="H320" s="218"/>
      <c r="I320" s="219"/>
    </row>
    <row r="321" spans="1:9" ht="15" customHeight="1">
      <c r="A321" s="270" t="s">
        <v>9311</v>
      </c>
      <c r="B321" s="218"/>
      <c r="C321" s="219"/>
      <c r="D321" s="266" t="s">
        <v>9312</v>
      </c>
      <c r="E321" s="219"/>
      <c r="F321" s="176" t="s">
        <v>9313</v>
      </c>
      <c r="G321" s="176" t="s">
        <v>9314</v>
      </c>
      <c r="H321" s="176" t="s">
        <v>9315</v>
      </c>
      <c r="I321" s="176" t="s">
        <v>9316</v>
      </c>
    </row>
    <row r="322" spans="1:9" ht="27.75" customHeight="1">
      <c r="A322" s="187" t="s">
        <v>9317</v>
      </c>
      <c r="B322" s="271" t="s">
        <v>9318</v>
      </c>
      <c r="C322" s="197"/>
      <c r="D322" s="272" t="s">
        <v>9319</v>
      </c>
      <c r="E322" s="197"/>
      <c r="F322" s="187" t="s">
        <v>9320</v>
      </c>
      <c r="G322" s="188">
        <v>1.1299999999999999E-2</v>
      </c>
      <c r="H322" s="189">
        <v>19.68</v>
      </c>
      <c r="I322" s="189">
        <v>0.22</v>
      </c>
    </row>
    <row r="323" spans="1:9" ht="15" customHeight="1">
      <c r="A323" s="136"/>
      <c r="B323" s="136"/>
      <c r="C323" s="136"/>
      <c r="D323" s="136"/>
      <c r="E323" s="136"/>
      <c r="F323" s="136"/>
      <c r="G323" s="273" t="s">
        <v>9321</v>
      </c>
      <c r="H323" s="197"/>
      <c r="I323" s="190">
        <v>0.22</v>
      </c>
    </row>
    <row r="324" spans="1:9" ht="15" customHeight="1">
      <c r="A324" s="270" t="s">
        <v>9322</v>
      </c>
      <c r="B324" s="218"/>
      <c r="C324" s="219"/>
      <c r="D324" s="266" t="s">
        <v>9323</v>
      </c>
      <c r="E324" s="219"/>
      <c r="F324" s="176" t="s">
        <v>9324</v>
      </c>
      <c r="G324" s="176" t="s">
        <v>9325</v>
      </c>
      <c r="H324" s="176" t="s">
        <v>9326</v>
      </c>
      <c r="I324" s="176" t="s">
        <v>9327</v>
      </c>
    </row>
    <row r="325" spans="1:9" ht="15" customHeight="1">
      <c r="A325" s="187" t="s">
        <v>9328</v>
      </c>
      <c r="B325" s="271" t="s">
        <v>9329</v>
      </c>
      <c r="C325" s="197"/>
      <c r="D325" s="272" t="s">
        <v>9330</v>
      </c>
      <c r="E325" s="197"/>
      <c r="F325" s="187" t="s">
        <v>9331</v>
      </c>
      <c r="G325" s="188">
        <v>0.2097</v>
      </c>
      <c r="H325" s="189">
        <v>22.27</v>
      </c>
      <c r="I325" s="189">
        <v>4.67</v>
      </c>
    </row>
    <row r="326" spans="1:9" ht="43.5" customHeight="1">
      <c r="A326" s="187" t="s">
        <v>9332</v>
      </c>
      <c r="B326" s="271" t="s">
        <v>9333</v>
      </c>
      <c r="C326" s="197"/>
      <c r="D326" s="272" t="s">
        <v>9334</v>
      </c>
      <c r="E326" s="197"/>
      <c r="F326" s="187" t="s">
        <v>9335</v>
      </c>
      <c r="G326" s="188">
        <v>7.6200000000000004E-2</v>
      </c>
      <c r="H326" s="189">
        <v>39.44</v>
      </c>
      <c r="I326" s="189">
        <v>3.01</v>
      </c>
    </row>
    <row r="327" spans="1:9" ht="43.5" customHeight="1">
      <c r="A327" s="187" t="s">
        <v>9336</v>
      </c>
      <c r="B327" s="271" t="s">
        <v>9337</v>
      </c>
      <c r="C327" s="197"/>
      <c r="D327" s="272" t="s">
        <v>9338</v>
      </c>
      <c r="E327" s="197"/>
      <c r="F327" s="187" t="s">
        <v>9339</v>
      </c>
      <c r="G327" s="188">
        <v>1.5900000000000001E-2</v>
      </c>
      <c r="H327" s="189">
        <v>82.81</v>
      </c>
      <c r="I327" s="189">
        <v>1.32</v>
      </c>
    </row>
    <row r="328" spans="1:9" ht="15" customHeight="1">
      <c r="A328" s="187" t="s">
        <v>9340</v>
      </c>
      <c r="B328" s="271" t="s">
        <v>9341</v>
      </c>
      <c r="C328" s="197"/>
      <c r="D328" s="272" t="s">
        <v>9342</v>
      </c>
      <c r="E328" s="197"/>
      <c r="F328" s="187" t="s">
        <v>9343</v>
      </c>
      <c r="G328" s="188">
        <v>0.2097</v>
      </c>
      <c r="H328" s="189">
        <v>13.5</v>
      </c>
      <c r="I328" s="189">
        <v>2.83</v>
      </c>
    </row>
    <row r="329" spans="1:9" ht="15" customHeight="1">
      <c r="A329" s="136"/>
      <c r="B329" s="136"/>
      <c r="C329" s="136"/>
      <c r="D329" s="136"/>
      <c r="E329" s="136"/>
      <c r="F329" s="136"/>
      <c r="G329" s="273" t="s">
        <v>9344</v>
      </c>
      <c r="H329" s="197"/>
      <c r="I329" s="190">
        <v>11.83</v>
      </c>
    </row>
    <row r="330" spans="1:9" ht="15" customHeight="1">
      <c r="A330" s="136"/>
      <c r="B330" s="136"/>
      <c r="C330" s="136"/>
      <c r="D330" s="136"/>
      <c r="E330" s="136"/>
      <c r="F330" s="136"/>
      <c r="G330" s="259" t="s">
        <v>9345</v>
      </c>
      <c r="H330" s="197"/>
      <c r="I330" s="181">
        <v>12.05</v>
      </c>
    </row>
    <row r="331" spans="1:9" ht="15" customHeight="1">
      <c r="A331" s="136"/>
      <c r="B331" s="136"/>
      <c r="C331" s="136"/>
      <c r="D331" s="136"/>
      <c r="E331" s="136"/>
      <c r="F331" s="136"/>
      <c r="G331" s="259" t="s">
        <v>9346</v>
      </c>
      <c r="H331" s="197"/>
      <c r="I331" s="181">
        <v>4.17</v>
      </c>
    </row>
    <row r="332" spans="1:9" ht="15" customHeight="1">
      <c r="A332" s="136"/>
      <c r="B332" s="136"/>
      <c r="C332" s="136"/>
      <c r="D332" s="136"/>
      <c r="E332" s="136"/>
      <c r="F332" s="136"/>
      <c r="G332" s="259" t="s">
        <v>9347</v>
      </c>
      <c r="H332" s="197"/>
      <c r="I332" s="181">
        <v>16.22</v>
      </c>
    </row>
    <row r="333" spans="1:9" ht="9.75" customHeight="1">
      <c r="A333" s="136"/>
      <c r="B333" s="136"/>
      <c r="C333" s="136"/>
      <c r="D333" s="260"/>
      <c r="E333" s="197"/>
      <c r="F333" s="197"/>
      <c r="G333" s="136"/>
      <c r="H333" s="136"/>
      <c r="I333" s="136"/>
    </row>
    <row r="334" spans="1:9" ht="19.5" customHeight="1">
      <c r="A334" s="261" t="s">
        <v>9348</v>
      </c>
      <c r="B334" s="218"/>
      <c r="C334" s="218"/>
      <c r="D334" s="218"/>
      <c r="E334" s="218"/>
      <c r="F334" s="218"/>
      <c r="G334" s="218"/>
      <c r="H334" s="218"/>
      <c r="I334" s="219"/>
    </row>
    <row r="335" spans="1:9" ht="15" customHeight="1">
      <c r="A335" s="270" t="s">
        <v>9349</v>
      </c>
      <c r="B335" s="218"/>
      <c r="C335" s="219"/>
      <c r="D335" s="266" t="s">
        <v>9350</v>
      </c>
      <c r="E335" s="219"/>
      <c r="F335" s="176" t="s">
        <v>9351</v>
      </c>
      <c r="G335" s="176" t="s">
        <v>9352</v>
      </c>
      <c r="H335" s="176" t="s">
        <v>9353</v>
      </c>
      <c r="I335" s="176" t="s">
        <v>9354</v>
      </c>
    </row>
    <row r="336" spans="1:9" ht="15" customHeight="1">
      <c r="A336" s="187" t="s">
        <v>9355</v>
      </c>
      <c r="B336" s="271" t="s">
        <v>9356</v>
      </c>
      <c r="C336" s="197"/>
      <c r="D336" s="272" t="s">
        <v>9357</v>
      </c>
      <c r="E336" s="197"/>
      <c r="F336" s="187" t="s">
        <v>9358</v>
      </c>
      <c r="G336" s="188">
        <v>1</v>
      </c>
      <c r="H336" s="189">
        <v>28.04</v>
      </c>
      <c r="I336" s="189">
        <v>28.04</v>
      </c>
    </row>
    <row r="337" spans="1:9" ht="15" customHeight="1">
      <c r="A337" s="187" t="s">
        <v>9359</v>
      </c>
      <c r="B337" s="271" t="s">
        <v>9360</v>
      </c>
      <c r="C337" s="197"/>
      <c r="D337" s="272" t="s">
        <v>9361</v>
      </c>
      <c r="E337" s="197"/>
      <c r="F337" s="187" t="s">
        <v>9362</v>
      </c>
      <c r="G337" s="188">
        <v>1.1000000000000001</v>
      </c>
      <c r="H337" s="189">
        <v>496.93</v>
      </c>
      <c r="I337" s="189">
        <v>546.62</v>
      </c>
    </row>
    <row r="338" spans="1:9" ht="15" customHeight="1">
      <c r="A338" s="136"/>
      <c r="B338" s="136"/>
      <c r="C338" s="136"/>
      <c r="D338" s="136"/>
      <c r="E338" s="136"/>
      <c r="F338" s="136"/>
      <c r="G338" s="273" t="s">
        <v>9363</v>
      </c>
      <c r="H338" s="197"/>
      <c r="I338" s="190">
        <v>574.66</v>
      </c>
    </row>
    <row r="339" spans="1:9" ht="15" customHeight="1">
      <c r="A339" s="136"/>
      <c r="B339" s="136"/>
      <c r="C339" s="136"/>
      <c r="D339" s="136"/>
      <c r="E339" s="136"/>
      <c r="F339" s="136"/>
      <c r="G339" s="259" t="s">
        <v>9364</v>
      </c>
      <c r="H339" s="197"/>
      <c r="I339" s="181">
        <v>574.66</v>
      </c>
    </row>
    <row r="340" spans="1:9" ht="15" customHeight="1">
      <c r="A340" s="136"/>
      <c r="B340" s="136"/>
      <c r="C340" s="136"/>
      <c r="D340" s="136"/>
      <c r="E340" s="136"/>
      <c r="F340" s="136"/>
      <c r="G340" s="259" t="s">
        <v>9365</v>
      </c>
      <c r="H340" s="197"/>
      <c r="I340" s="181">
        <v>198.83</v>
      </c>
    </row>
    <row r="341" spans="1:9" ht="15" customHeight="1">
      <c r="A341" s="136"/>
      <c r="B341" s="136"/>
      <c r="C341" s="136"/>
      <c r="D341" s="136"/>
      <c r="E341" s="136"/>
      <c r="F341" s="136"/>
      <c r="G341" s="259" t="s">
        <v>9366</v>
      </c>
      <c r="H341" s="197"/>
      <c r="I341" s="181">
        <v>773.49</v>
      </c>
    </row>
    <row r="342" spans="1:9" ht="9.75" customHeight="1">
      <c r="A342" s="136"/>
      <c r="B342" s="136"/>
      <c r="C342" s="136"/>
      <c r="D342" s="260"/>
      <c r="E342" s="197"/>
      <c r="F342" s="197"/>
      <c r="G342" s="136"/>
      <c r="H342" s="136"/>
      <c r="I342" s="136"/>
    </row>
    <row r="343" spans="1:9" ht="19.5" customHeight="1">
      <c r="A343" s="261" t="s">
        <v>9367</v>
      </c>
      <c r="B343" s="218"/>
      <c r="C343" s="218"/>
      <c r="D343" s="218"/>
      <c r="E343" s="218"/>
      <c r="F343" s="218"/>
      <c r="G343" s="218"/>
      <c r="H343" s="218"/>
      <c r="I343" s="219"/>
    </row>
    <row r="344" spans="1:9" ht="15" customHeight="1">
      <c r="A344" s="270" t="s">
        <v>9368</v>
      </c>
      <c r="B344" s="218"/>
      <c r="C344" s="219"/>
      <c r="D344" s="266" t="s">
        <v>9369</v>
      </c>
      <c r="E344" s="219"/>
      <c r="F344" s="176" t="s">
        <v>9370</v>
      </c>
      <c r="G344" s="176" t="s">
        <v>9371</v>
      </c>
      <c r="H344" s="176" t="s">
        <v>9372</v>
      </c>
      <c r="I344" s="176" t="s">
        <v>9373</v>
      </c>
    </row>
    <row r="345" spans="1:9" ht="27.75" customHeight="1">
      <c r="A345" s="187" t="s">
        <v>9374</v>
      </c>
      <c r="B345" s="271" t="s">
        <v>9375</v>
      </c>
      <c r="C345" s="197"/>
      <c r="D345" s="272" t="s">
        <v>9376</v>
      </c>
      <c r="E345" s="197"/>
      <c r="F345" s="187" t="s">
        <v>9377</v>
      </c>
      <c r="G345" s="188">
        <v>9.5999999999999992E-3</v>
      </c>
      <c r="H345" s="189">
        <v>19.68</v>
      </c>
      <c r="I345" s="189">
        <v>0.19</v>
      </c>
    </row>
    <row r="346" spans="1:9" ht="15" customHeight="1">
      <c r="A346" s="136"/>
      <c r="B346" s="136"/>
      <c r="C346" s="136"/>
      <c r="D346" s="136"/>
      <c r="E346" s="136"/>
      <c r="F346" s="136"/>
      <c r="G346" s="273" t="s">
        <v>9378</v>
      </c>
      <c r="H346" s="197"/>
      <c r="I346" s="190">
        <v>0.19</v>
      </c>
    </row>
    <row r="347" spans="1:9" ht="15" customHeight="1">
      <c r="A347" s="270" t="s">
        <v>9379</v>
      </c>
      <c r="B347" s="218"/>
      <c r="C347" s="219"/>
      <c r="D347" s="266" t="s">
        <v>9380</v>
      </c>
      <c r="E347" s="219"/>
      <c r="F347" s="176" t="s">
        <v>9381</v>
      </c>
      <c r="G347" s="176" t="s">
        <v>9382</v>
      </c>
      <c r="H347" s="176" t="s">
        <v>9383</v>
      </c>
      <c r="I347" s="176" t="s">
        <v>9384</v>
      </c>
    </row>
    <row r="348" spans="1:9" ht="15" customHeight="1">
      <c r="A348" s="187" t="s">
        <v>9385</v>
      </c>
      <c r="B348" s="271" t="s">
        <v>9386</v>
      </c>
      <c r="C348" s="197"/>
      <c r="D348" s="272" t="s">
        <v>9387</v>
      </c>
      <c r="E348" s="197"/>
      <c r="F348" s="187" t="s">
        <v>9388</v>
      </c>
      <c r="G348" s="188">
        <v>7.3700000000000002E-2</v>
      </c>
      <c r="H348" s="189">
        <v>22.27</v>
      </c>
      <c r="I348" s="189">
        <v>1.64</v>
      </c>
    </row>
    <row r="349" spans="1:9" ht="15" customHeight="1">
      <c r="A349" s="187" t="s">
        <v>9389</v>
      </c>
      <c r="B349" s="271" t="s">
        <v>9390</v>
      </c>
      <c r="C349" s="197"/>
      <c r="D349" s="272" t="s">
        <v>9391</v>
      </c>
      <c r="E349" s="197"/>
      <c r="F349" s="187" t="s">
        <v>9392</v>
      </c>
      <c r="G349" s="188">
        <v>7.3700000000000002E-2</v>
      </c>
      <c r="H349" s="189">
        <v>13.5</v>
      </c>
      <c r="I349" s="189">
        <v>0.99</v>
      </c>
    </row>
    <row r="350" spans="1:9" ht="15" customHeight="1">
      <c r="A350" s="136"/>
      <c r="B350" s="136"/>
      <c r="C350" s="136"/>
      <c r="D350" s="136"/>
      <c r="E350" s="136"/>
      <c r="F350" s="136"/>
      <c r="G350" s="273" t="s">
        <v>9393</v>
      </c>
      <c r="H350" s="197"/>
      <c r="I350" s="190">
        <v>2.63</v>
      </c>
    </row>
    <row r="351" spans="1:9" ht="15" customHeight="1">
      <c r="A351" s="136"/>
      <c r="B351" s="136"/>
      <c r="C351" s="136"/>
      <c r="D351" s="136"/>
      <c r="E351" s="136"/>
      <c r="F351" s="136"/>
      <c r="G351" s="259" t="s">
        <v>9394</v>
      </c>
      <c r="H351" s="197"/>
      <c r="I351" s="181">
        <v>2.82</v>
      </c>
    </row>
    <row r="352" spans="1:9" ht="15" customHeight="1">
      <c r="A352" s="136"/>
      <c r="B352" s="136"/>
      <c r="C352" s="136"/>
      <c r="D352" s="136"/>
      <c r="E352" s="136"/>
      <c r="F352" s="136"/>
      <c r="G352" s="259" t="s">
        <v>9395</v>
      </c>
      <c r="H352" s="197"/>
      <c r="I352" s="181">
        <v>0.98</v>
      </c>
    </row>
    <row r="353" spans="1:9" ht="15" customHeight="1">
      <c r="A353" s="136"/>
      <c r="B353" s="136"/>
      <c r="C353" s="136"/>
      <c r="D353" s="136"/>
      <c r="E353" s="136"/>
      <c r="F353" s="136"/>
      <c r="G353" s="259" t="s">
        <v>9396</v>
      </c>
      <c r="H353" s="197"/>
      <c r="I353" s="181">
        <v>3.8</v>
      </c>
    </row>
    <row r="354" spans="1:9" ht="9.75" customHeight="1">
      <c r="A354" s="136"/>
      <c r="B354" s="136"/>
      <c r="C354" s="136"/>
      <c r="D354" s="260"/>
      <c r="E354" s="197"/>
      <c r="F354" s="197"/>
      <c r="G354" s="136"/>
      <c r="H354" s="136"/>
      <c r="I354" s="136"/>
    </row>
    <row r="355" spans="1:9" ht="19.5" customHeight="1">
      <c r="A355" s="261" t="s">
        <v>9397</v>
      </c>
      <c r="B355" s="218"/>
      <c r="C355" s="218"/>
      <c r="D355" s="218"/>
      <c r="E355" s="218"/>
      <c r="F355" s="218"/>
      <c r="G355" s="218"/>
      <c r="H355" s="218"/>
      <c r="I355" s="219"/>
    </row>
    <row r="356" spans="1:9" ht="15" customHeight="1">
      <c r="A356" s="270" t="s">
        <v>9398</v>
      </c>
      <c r="B356" s="218"/>
      <c r="C356" s="219"/>
      <c r="D356" s="266" t="s">
        <v>9399</v>
      </c>
      <c r="E356" s="219"/>
      <c r="F356" s="176" t="s">
        <v>9400</v>
      </c>
      <c r="G356" s="176" t="s">
        <v>9401</v>
      </c>
      <c r="H356" s="176" t="s">
        <v>9402</v>
      </c>
      <c r="I356" s="176" t="s">
        <v>9403</v>
      </c>
    </row>
    <row r="357" spans="1:9" ht="15" customHeight="1">
      <c r="A357" s="187" t="s">
        <v>9404</v>
      </c>
      <c r="B357" s="271" t="s">
        <v>9405</v>
      </c>
      <c r="C357" s="197"/>
      <c r="D357" s="272" t="s">
        <v>9406</v>
      </c>
      <c r="E357" s="197"/>
      <c r="F357" s="187" t="s">
        <v>9407</v>
      </c>
      <c r="G357" s="188">
        <v>5.0000000000000001E-3</v>
      </c>
      <c r="H357" s="189">
        <v>53.75</v>
      </c>
      <c r="I357" s="189">
        <v>0.27</v>
      </c>
    </row>
    <row r="358" spans="1:9" ht="15" customHeight="1">
      <c r="A358" s="187" t="s">
        <v>9408</v>
      </c>
      <c r="B358" s="271" t="s">
        <v>9409</v>
      </c>
      <c r="C358" s="197"/>
      <c r="D358" s="272" t="s">
        <v>9410</v>
      </c>
      <c r="E358" s="197"/>
      <c r="F358" s="187" t="s">
        <v>9411</v>
      </c>
      <c r="G358" s="188">
        <v>2.3E-2</v>
      </c>
      <c r="H358" s="189">
        <v>1.61</v>
      </c>
      <c r="I358" s="189">
        <v>0.04</v>
      </c>
    </row>
    <row r="359" spans="1:9" ht="15" customHeight="1">
      <c r="A359" s="187" t="s">
        <v>9412</v>
      </c>
      <c r="B359" s="271" t="s">
        <v>9413</v>
      </c>
      <c r="C359" s="197"/>
      <c r="D359" s="272" t="s">
        <v>9414</v>
      </c>
      <c r="E359" s="197"/>
      <c r="F359" s="187" t="s">
        <v>9415</v>
      </c>
      <c r="G359" s="188">
        <v>8.2000000000000007E-3</v>
      </c>
      <c r="H359" s="189">
        <v>46.67</v>
      </c>
      <c r="I359" s="189">
        <v>0.38</v>
      </c>
    </row>
    <row r="360" spans="1:9" ht="19.5" customHeight="1">
      <c r="A360" s="187" t="s">
        <v>9416</v>
      </c>
      <c r="B360" s="271" t="s">
        <v>9417</v>
      </c>
      <c r="C360" s="197"/>
      <c r="D360" s="272" t="s">
        <v>9418</v>
      </c>
      <c r="E360" s="197"/>
      <c r="F360" s="187" t="s">
        <v>9419</v>
      </c>
      <c r="G360" s="188">
        <v>1.04</v>
      </c>
      <c r="H360" s="189">
        <v>28.82</v>
      </c>
      <c r="I360" s="189">
        <v>29.97</v>
      </c>
    </row>
    <row r="361" spans="1:9" ht="15" customHeight="1">
      <c r="A361" s="136"/>
      <c r="B361" s="136"/>
      <c r="C361" s="136"/>
      <c r="D361" s="136"/>
      <c r="E361" s="136"/>
      <c r="F361" s="136"/>
      <c r="G361" s="273" t="s">
        <v>9420</v>
      </c>
      <c r="H361" s="197"/>
      <c r="I361" s="190">
        <v>30.66</v>
      </c>
    </row>
    <row r="362" spans="1:9" ht="15" customHeight="1">
      <c r="A362" s="270" t="s">
        <v>9421</v>
      </c>
      <c r="B362" s="218"/>
      <c r="C362" s="219"/>
      <c r="D362" s="266" t="s">
        <v>9422</v>
      </c>
      <c r="E362" s="219"/>
      <c r="F362" s="176" t="s">
        <v>9423</v>
      </c>
      <c r="G362" s="176" t="s">
        <v>9424</v>
      </c>
      <c r="H362" s="176" t="s">
        <v>9425</v>
      </c>
      <c r="I362" s="176" t="s">
        <v>9426</v>
      </c>
    </row>
    <row r="363" spans="1:9" ht="19.5" customHeight="1">
      <c r="A363" s="187" t="s">
        <v>9427</v>
      </c>
      <c r="B363" s="271" t="s">
        <v>9428</v>
      </c>
      <c r="C363" s="197"/>
      <c r="D363" s="272" t="s">
        <v>9429</v>
      </c>
      <c r="E363" s="197"/>
      <c r="F363" s="187" t="s">
        <v>9430</v>
      </c>
      <c r="G363" s="188">
        <v>0.11</v>
      </c>
      <c r="H363" s="189">
        <v>14.37</v>
      </c>
      <c r="I363" s="189">
        <v>1.58</v>
      </c>
    </row>
    <row r="364" spans="1:9" ht="19.5" customHeight="1">
      <c r="A364" s="187" t="s">
        <v>9431</v>
      </c>
      <c r="B364" s="271" t="s">
        <v>9432</v>
      </c>
      <c r="C364" s="197"/>
      <c r="D364" s="272" t="s">
        <v>9433</v>
      </c>
      <c r="E364" s="197"/>
      <c r="F364" s="187" t="s">
        <v>9434</v>
      </c>
      <c r="G364" s="188">
        <v>0.11</v>
      </c>
      <c r="H364" s="189">
        <v>18.36</v>
      </c>
      <c r="I364" s="189">
        <v>2.02</v>
      </c>
    </row>
    <row r="365" spans="1:9" ht="15" customHeight="1">
      <c r="A365" s="136"/>
      <c r="B365" s="136"/>
      <c r="C365" s="136"/>
      <c r="D365" s="136"/>
      <c r="E365" s="136"/>
      <c r="F365" s="136"/>
      <c r="G365" s="273" t="s">
        <v>9435</v>
      </c>
      <c r="H365" s="197"/>
      <c r="I365" s="190">
        <v>3.6</v>
      </c>
    </row>
    <row r="366" spans="1:9" ht="15" customHeight="1">
      <c r="A366" s="136"/>
      <c r="B366" s="136"/>
      <c r="C366" s="136"/>
      <c r="D366" s="136"/>
      <c r="E366" s="136"/>
      <c r="F366" s="136"/>
      <c r="G366" s="259" t="s">
        <v>9436</v>
      </c>
      <c r="H366" s="197"/>
      <c r="I366" s="181">
        <v>34.229999999999997</v>
      </c>
    </row>
    <row r="367" spans="1:9" ht="15" customHeight="1">
      <c r="A367" s="136"/>
      <c r="B367" s="136"/>
      <c r="C367" s="136"/>
      <c r="D367" s="136"/>
      <c r="E367" s="136"/>
      <c r="F367" s="136"/>
      <c r="G367" s="259" t="s">
        <v>9437</v>
      </c>
      <c r="H367" s="197"/>
      <c r="I367" s="181">
        <v>11.84</v>
      </c>
    </row>
    <row r="368" spans="1:9" ht="15" customHeight="1">
      <c r="A368" s="136"/>
      <c r="B368" s="136"/>
      <c r="C368" s="136"/>
      <c r="D368" s="136"/>
      <c r="E368" s="136"/>
      <c r="F368" s="136"/>
      <c r="G368" s="259" t="s">
        <v>9438</v>
      </c>
      <c r="H368" s="197"/>
      <c r="I368" s="181">
        <v>46.07</v>
      </c>
    </row>
    <row r="369" spans="1:9" ht="9.75" customHeight="1">
      <c r="A369" s="136"/>
      <c r="B369" s="136"/>
      <c r="C369" s="136"/>
      <c r="D369" s="260"/>
      <c r="E369" s="197"/>
      <c r="F369" s="197"/>
      <c r="G369" s="136"/>
      <c r="H369" s="136"/>
      <c r="I369" s="136"/>
    </row>
    <row r="370" spans="1:9" ht="19.5" customHeight="1">
      <c r="A370" s="261" t="s">
        <v>9439</v>
      </c>
      <c r="B370" s="218"/>
      <c r="C370" s="218"/>
      <c r="D370" s="218"/>
      <c r="E370" s="218"/>
      <c r="F370" s="218"/>
      <c r="G370" s="218"/>
      <c r="H370" s="218"/>
      <c r="I370" s="219"/>
    </row>
    <row r="371" spans="1:9" ht="9.75" customHeight="1">
      <c r="A371" s="264" t="s">
        <v>9440</v>
      </c>
      <c r="B371" s="216"/>
      <c r="C371" s="265" t="s">
        <v>9441</v>
      </c>
      <c r="D371" s="216"/>
      <c r="E371" s="266" t="s">
        <v>9442</v>
      </c>
      <c r="F371" s="219"/>
      <c r="G371" s="266" t="s">
        <v>9443</v>
      </c>
      <c r="H371" s="219"/>
      <c r="I371" s="267" t="s">
        <v>9444</v>
      </c>
    </row>
    <row r="372" spans="1:9" ht="9.75" customHeight="1">
      <c r="A372" s="201"/>
      <c r="B372" s="203"/>
      <c r="C372" s="201"/>
      <c r="D372" s="203"/>
      <c r="E372" s="176" t="s">
        <v>9445</v>
      </c>
      <c r="F372" s="176" t="s">
        <v>9446</v>
      </c>
      <c r="G372" s="176" t="s">
        <v>9447</v>
      </c>
      <c r="H372" s="176" t="s">
        <v>9448</v>
      </c>
      <c r="I372" s="242"/>
    </row>
    <row r="373" spans="1:9" ht="15" customHeight="1">
      <c r="A373" s="177" t="s">
        <v>9449</v>
      </c>
      <c r="B373" s="178" t="s">
        <v>9450</v>
      </c>
      <c r="C373" s="268">
        <v>1</v>
      </c>
      <c r="D373" s="197"/>
      <c r="E373" s="185">
        <v>0.69</v>
      </c>
      <c r="F373" s="185">
        <v>0.31</v>
      </c>
      <c r="G373" s="182">
        <v>104.6901</v>
      </c>
      <c r="H373" s="182">
        <v>53.045900000000003</v>
      </c>
      <c r="I373" s="182">
        <v>88.680400000000006</v>
      </c>
    </row>
    <row r="374" spans="1:9" ht="15" customHeight="1">
      <c r="A374" s="177" t="s">
        <v>9451</v>
      </c>
      <c r="B374" s="178" t="s">
        <v>9452</v>
      </c>
      <c r="C374" s="268">
        <v>1</v>
      </c>
      <c r="D374" s="197"/>
      <c r="E374" s="185">
        <v>1</v>
      </c>
      <c r="F374" s="185">
        <v>0</v>
      </c>
      <c r="G374" s="182">
        <v>43.888100000000001</v>
      </c>
      <c r="H374" s="182">
        <v>39.647100000000002</v>
      </c>
      <c r="I374" s="182">
        <v>43.888100000000001</v>
      </c>
    </row>
    <row r="375" spans="1:9" ht="15" customHeight="1">
      <c r="A375" s="177" t="s">
        <v>9453</v>
      </c>
      <c r="B375" s="178" t="s">
        <v>9454</v>
      </c>
      <c r="C375" s="268">
        <v>1</v>
      </c>
      <c r="D375" s="197"/>
      <c r="E375" s="185">
        <v>1</v>
      </c>
      <c r="F375" s="185">
        <v>0</v>
      </c>
      <c r="G375" s="182">
        <v>21.837800000000001</v>
      </c>
      <c r="H375" s="182">
        <v>2.7915000000000001</v>
      </c>
      <c r="I375" s="182">
        <v>21.837800000000001</v>
      </c>
    </row>
    <row r="376" spans="1:9" ht="15" customHeight="1">
      <c r="A376" s="177" t="s">
        <v>9455</v>
      </c>
      <c r="B376" s="178" t="s">
        <v>9456</v>
      </c>
      <c r="C376" s="268">
        <v>4</v>
      </c>
      <c r="D376" s="197"/>
      <c r="E376" s="185">
        <v>0.88</v>
      </c>
      <c r="F376" s="185">
        <v>0.12</v>
      </c>
      <c r="G376" s="182">
        <v>0.71650000000000003</v>
      </c>
      <c r="H376" s="182">
        <v>0.48259999999999997</v>
      </c>
      <c r="I376" s="182">
        <v>2.7536</v>
      </c>
    </row>
    <row r="377" spans="1:9" ht="15" customHeight="1">
      <c r="A377" s="136"/>
      <c r="B377" s="136"/>
      <c r="C377" s="136"/>
      <c r="D377" s="136"/>
      <c r="E377" s="136"/>
      <c r="F377" s="136"/>
      <c r="G377" s="274" t="s">
        <v>9457</v>
      </c>
      <c r="H377" s="197"/>
      <c r="I377" s="186">
        <v>157.16</v>
      </c>
    </row>
    <row r="378" spans="1:9" ht="15" customHeight="1">
      <c r="A378" s="262" t="s">
        <v>9458</v>
      </c>
      <c r="B378" s="218"/>
      <c r="C378" s="218"/>
      <c r="D378" s="218"/>
      <c r="E378" s="219"/>
      <c r="F378" s="176" t="s">
        <v>9459</v>
      </c>
      <c r="G378" s="176" t="s">
        <v>9460</v>
      </c>
      <c r="H378" s="176" t="s">
        <v>9461</v>
      </c>
      <c r="I378" s="176" t="s">
        <v>9462</v>
      </c>
    </row>
    <row r="379" spans="1:9" ht="15" customHeight="1">
      <c r="A379" s="177" t="s">
        <v>9463</v>
      </c>
      <c r="B379" s="263" t="s">
        <v>9464</v>
      </c>
      <c r="C379" s="197"/>
      <c r="D379" s="197"/>
      <c r="E379" s="197"/>
      <c r="F379" s="177" t="s">
        <v>9465</v>
      </c>
      <c r="G379" s="179">
        <v>5</v>
      </c>
      <c r="H379" s="180">
        <v>8.3699999999999992</v>
      </c>
      <c r="I379" s="180">
        <v>41.85</v>
      </c>
    </row>
    <row r="380" spans="1:9" ht="15" customHeight="1">
      <c r="A380" s="136"/>
      <c r="B380" s="136"/>
      <c r="C380" s="136"/>
      <c r="D380" s="136"/>
      <c r="E380" s="136"/>
      <c r="F380" s="136"/>
      <c r="G380" s="259" t="s">
        <v>9466</v>
      </c>
      <c r="H380" s="197"/>
      <c r="I380" s="181">
        <v>41.85</v>
      </c>
    </row>
    <row r="381" spans="1:9" ht="15" customHeight="1">
      <c r="A381" s="136"/>
      <c r="B381" s="136"/>
      <c r="C381" s="136"/>
      <c r="D381" s="136"/>
      <c r="E381" s="136"/>
      <c r="F381" s="136"/>
      <c r="G381" s="259" t="s">
        <v>9467</v>
      </c>
      <c r="H381" s="197"/>
      <c r="I381" s="182">
        <v>199.01</v>
      </c>
    </row>
    <row r="382" spans="1:9" ht="15" customHeight="1">
      <c r="A382" s="136"/>
      <c r="B382" s="136"/>
      <c r="C382" s="136"/>
      <c r="D382" s="136"/>
      <c r="E382" s="136"/>
      <c r="F382" s="136"/>
      <c r="G382" s="259" t="s">
        <v>9468</v>
      </c>
      <c r="H382" s="197"/>
      <c r="I382" s="182">
        <v>24.9</v>
      </c>
    </row>
    <row r="383" spans="1:9" ht="15" customHeight="1">
      <c r="A383" s="136"/>
      <c r="B383" s="136"/>
      <c r="C383" s="136"/>
      <c r="D383" s="136"/>
      <c r="E383" s="136"/>
      <c r="F383" s="136"/>
      <c r="G383" s="269" t="s">
        <v>9469</v>
      </c>
      <c r="H383" s="202"/>
      <c r="I383" s="183">
        <v>7.9923999999999999</v>
      </c>
    </row>
    <row r="384" spans="1:9" ht="15" customHeight="1">
      <c r="A384" s="262" t="s">
        <v>9470</v>
      </c>
      <c r="B384" s="218"/>
      <c r="C384" s="218"/>
      <c r="D384" s="218"/>
      <c r="E384" s="219"/>
      <c r="F384" s="176" t="s">
        <v>9471</v>
      </c>
      <c r="G384" s="176" t="s">
        <v>9472</v>
      </c>
      <c r="H384" s="176" t="s">
        <v>9473</v>
      </c>
      <c r="I384" s="176" t="s">
        <v>9474</v>
      </c>
    </row>
    <row r="385" spans="1:9" ht="15" customHeight="1">
      <c r="A385" s="177" t="s">
        <v>9475</v>
      </c>
      <c r="B385" s="263" t="s">
        <v>9476</v>
      </c>
      <c r="C385" s="197"/>
      <c r="D385" s="197"/>
      <c r="E385" s="197"/>
      <c r="F385" s="177" t="s">
        <v>9477</v>
      </c>
      <c r="G385" s="179">
        <v>1.9035299999999999</v>
      </c>
      <c r="H385" s="180">
        <v>4.5777000000000001</v>
      </c>
      <c r="I385" s="180">
        <v>8.7200000000000006</v>
      </c>
    </row>
    <row r="386" spans="1:9" ht="15" customHeight="1">
      <c r="A386" s="177" t="s">
        <v>9478</v>
      </c>
      <c r="B386" s="263" t="s">
        <v>9479</v>
      </c>
      <c r="C386" s="197"/>
      <c r="D386" s="197"/>
      <c r="E386" s="197"/>
      <c r="F386" s="177" t="s">
        <v>9480</v>
      </c>
      <c r="G386" s="179">
        <v>0.55162</v>
      </c>
      <c r="H386" s="180">
        <v>100.038</v>
      </c>
      <c r="I386" s="180">
        <v>55.18</v>
      </c>
    </row>
    <row r="387" spans="1:9" ht="15" customHeight="1">
      <c r="A387" s="177" t="s">
        <v>9481</v>
      </c>
      <c r="B387" s="263" t="s">
        <v>9482</v>
      </c>
      <c r="C387" s="197"/>
      <c r="D387" s="197"/>
      <c r="E387" s="197"/>
      <c r="F387" s="177" t="s">
        <v>9483</v>
      </c>
      <c r="G387" s="179">
        <v>0.68813000000000002</v>
      </c>
      <c r="H387" s="180">
        <v>71.799599999999998</v>
      </c>
      <c r="I387" s="180">
        <v>49.41</v>
      </c>
    </row>
    <row r="388" spans="1:9" ht="15" customHeight="1">
      <c r="A388" s="177" t="s">
        <v>9484</v>
      </c>
      <c r="B388" s="263" t="s">
        <v>9485</v>
      </c>
      <c r="C388" s="197"/>
      <c r="D388" s="197"/>
      <c r="E388" s="197"/>
      <c r="F388" s="177" t="s">
        <v>9486</v>
      </c>
      <c r="G388" s="179">
        <v>475.88225999999997</v>
      </c>
      <c r="H388" s="180">
        <v>0.34250000000000003</v>
      </c>
      <c r="I388" s="180">
        <v>161.80000000000001</v>
      </c>
    </row>
    <row r="389" spans="1:9" ht="15" customHeight="1">
      <c r="A389" s="136"/>
      <c r="B389" s="136"/>
      <c r="C389" s="136"/>
      <c r="D389" s="136"/>
      <c r="E389" s="136"/>
      <c r="F389" s="136"/>
      <c r="G389" s="259" t="s">
        <v>9487</v>
      </c>
      <c r="H389" s="197"/>
      <c r="I389" s="181">
        <v>276.29399999999998</v>
      </c>
    </row>
    <row r="390" spans="1:9" ht="15" customHeight="1">
      <c r="A390" s="262" t="s">
        <v>9488</v>
      </c>
      <c r="B390" s="219"/>
      <c r="C390" s="266" t="s">
        <v>9489</v>
      </c>
      <c r="D390" s="219"/>
      <c r="E390" s="266" t="s">
        <v>9490</v>
      </c>
      <c r="F390" s="219"/>
      <c r="G390" s="176" t="s">
        <v>9491</v>
      </c>
      <c r="H390" s="176" t="s">
        <v>9492</v>
      </c>
      <c r="I390" s="176" t="s">
        <v>9493</v>
      </c>
    </row>
    <row r="391" spans="1:9" ht="19.5" customHeight="1">
      <c r="A391" s="191" t="s">
        <v>9494</v>
      </c>
      <c r="B391" s="192" t="s">
        <v>9495</v>
      </c>
      <c r="C391" s="277" t="s">
        <v>9496</v>
      </c>
      <c r="D391" s="197"/>
      <c r="E391" s="277" t="s">
        <v>9497</v>
      </c>
      <c r="F391" s="197"/>
      <c r="G391" s="193">
        <v>1.9E-3</v>
      </c>
      <c r="H391" s="194">
        <v>16.2</v>
      </c>
      <c r="I391" s="194">
        <v>0.03</v>
      </c>
    </row>
    <row r="392" spans="1:9" ht="19.5" customHeight="1">
      <c r="A392" s="191" t="s">
        <v>9498</v>
      </c>
      <c r="B392" s="192" t="s">
        <v>9499</v>
      </c>
      <c r="C392" s="277" t="s">
        <v>9500</v>
      </c>
      <c r="D392" s="197"/>
      <c r="E392" s="277" t="s">
        <v>9501</v>
      </c>
      <c r="F392" s="197"/>
      <c r="G392" s="193">
        <v>0.82743</v>
      </c>
      <c r="H392" s="194">
        <v>0.87</v>
      </c>
      <c r="I392" s="194">
        <v>0.72</v>
      </c>
    </row>
    <row r="393" spans="1:9" ht="15" customHeight="1">
      <c r="A393" s="191" t="s">
        <v>9502</v>
      </c>
      <c r="B393" s="192" t="s">
        <v>9503</v>
      </c>
      <c r="C393" s="277" t="s">
        <v>9504</v>
      </c>
      <c r="D393" s="197"/>
      <c r="E393" s="277" t="s">
        <v>9505</v>
      </c>
      <c r="F393" s="197"/>
      <c r="G393" s="193">
        <v>1.0322</v>
      </c>
      <c r="H393" s="194">
        <v>0.87</v>
      </c>
      <c r="I393" s="194">
        <v>0.9</v>
      </c>
    </row>
    <row r="394" spans="1:9" ht="19.5" customHeight="1">
      <c r="A394" s="191" t="s">
        <v>9506</v>
      </c>
      <c r="B394" s="192" t="s">
        <v>9507</v>
      </c>
      <c r="C394" s="277" t="s">
        <v>9508</v>
      </c>
      <c r="D394" s="197"/>
      <c r="E394" s="277" t="s">
        <v>9509</v>
      </c>
      <c r="F394" s="197"/>
      <c r="G394" s="193">
        <v>0.47588000000000003</v>
      </c>
      <c r="H394" s="194">
        <v>16.2</v>
      </c>
      <c r="I394" s="194">
        <v>7.71</v>
      </c>
    </row>
    <row r="395" spans="1:9" ht="15" customHeight="1">
      <c r="A395" s="136"/>
      <c r="B395" s="136"/>
      <c r="C395" s="136"/>
      <c r="D395" s="136"/>
      <c r="E395" s="136"/>
      <c r="F395" s="136"/>
      <c r="G395" s="259" t="s">
        <v>9510</v>
      </c>
      <c r="H395" s="197"/>
      <c r="I395" s="180">
        <v>9.3580000000000005</v>
      </c>
    </row>
    <row r="396" spans="1:9" ht="15" customHeight="1">
      <c r="A396" s="136"/>
      <c r="B396" s="136"/>
      <c r="C396" s="136"/>
      <c r="D396" s="136"/>
      <c r="E396" s="136"/>
      <c r="F396" s="136"/>
      <c r="G396" s="259" t="s">
        <v>9511</v>
      </c>
      <c r="H396" s="197"/>
      <c r="I396" s="184">
        <v>293.64440000000002</v>
      </c>
    </row>
    <row r="397" spans="1:9" ht="15" customHeight="1">
      <c r="A397" s="136"/>
      <c r="B397" s="136"/>
      <c r="C397" s="136"/>
      <c r="D397" s="136"/>
      <c r="E397" s="136"/>
      <c r="F397" s="136"/>
      <c r="G397" s="259" t="s">
        <v>9512</v>
      </c>
      <c r="H397" s="197"/>
      <c r="I397" s="181">
        <v>293.64</v>
      </c>
    </row>
    <row r="398" spans="1:9" ht="15" customHeight="1">
      <c r="A398" s="136"/>
      <c r="B398" s="136"/>
      <c r="C398" s="136"/>
      <c r="D398" s="136"/>
      <c r="E398" s="136"/>
      <c r="F398" s="136"/>
      <c r="G398" s="259" t="s">
        <v>9513</v>
      </c>
      <c r="H398" s="197"/>
      <c r="I398" s="181">
        <v>101.6</v>
      </c>
    </row>
    <row r="399" spans="1:9" ht="15" customHeight="1">
      <c r="A399" s="136"/>
      <c r="B399" s="136"/>
      <c r="C399" s="136"/>
      <c r="D399" s="136"/>
      <c r="E399" s="136"/>
      <c r="F399" s="136"/>
      <c r="G399" s="259" t="s">
        <v>9514</v>
      </c>
      <c r="H399" s="197"/>
      <c r="I399" s="181">
        <v>395.24</v>
      </c>
    </row>
    <row r="400" spans="1:9" ht="9.75" customHeight="1">
      <c r="A400" s="136"/>
      <c r="B400" s="136"/>
      <c r="C400" s="136"/>
      <c r="D400" s="260"/>
      <c r="E400" s="197"/>
      <c r="F400" s="197"/>
      <c r="G400" s="136"/>
      <c r="H400" s="136"/>
      <c r="I400" s="136"/>
    </row>
    <row r="401" spans="1:9" ht="19.5" customHeight="1">
      <c r="A401" s="261" t="s">
        <v>9515</v>
      </c>
      <c r="B401" s="218"/>
      <c r="C401" s="218"/>
      <c r="D401" s="218"/>
      <c r="E401" s="218"/>
      <c r="F401" s="218"/>
      <c r="G401" s="218"/>
      <c r="H401" s="218"/>
      <c r="I401" s="219"/>
    </row>
    <row r="402" spans="1:9" ht="9.75" customHeight="1">
      <c r="A402" s="275"/>
      <c r="B402" s="197"/>
      <c r="C402" s="197"/>
      <c r="D402" s="197"/>
      <c r="E402" s="197"/>
      <c r="F402" s="197"/>
      <c r="G402" s="197"/>
      <c r="H402" s="197"/>
      <c r="I402" s="197"/>
    </row>
    <row r="403" spans="1:9" ht="15" customHeight="1">
      <c r="A403" s="136"/>
      <c r="B403" s="136"/>
      <c r="C403" s="136"/>
      <c r="D403" s="136"/>
      <c r="E403" s="136"/>
      <c r="F403" s="136"/>
      <c r="G403" s="259" t="s">
        <v>9516</v>
      </c>
      <c r="H403" s="197"/>
      <c r="I403" s="181">
        <v>32.630000000000003</v>
      </c>
    </row>
    <row r="404" spans="1:9" ht="15" customHeight="1">
      <c r="A404" s="136"/>
      <c r="B404" s="136"/>
      <c r="C404" s="136"/>
      <c r="D404" s="136"/>
      <c r="E404" s="136"/>
      <c r="F404" s="136"/>
      <c r="G404" s="259" t="s">
        <v>9517</v>
      </c>
      <c r="H404" s="197"/>
      <c r="I404" s="181">
        <v>11.29</v>
      </c>
    </row>
    <row r="405" spans="1:9" ht="15" customHeight="1">
      <c r="A405" s="136"/>
      <c r="B405" s="136"/>
      <c r="C405" s="136"/>
      <c r="D405" s="136"/>
      <c r="E405" s="136"/>
      <c r="F405" s="136"/>
      <c r="G405" s="259" t="s">
        <v>9518</v>
      </c>
      <c r="H405" s="197"/>
      <c r="I405" s="181">
        <v>43.92</v>
      </c>
    </row>
    <row r="406" spans="1:9" ht="9.75" customHeight="1">
      <c r="A406" s="136"/>
      <c r="B406" s="136"/>
      <c r="C406" s="136"/>
      <c r="D406" s="260"/>
      <c r="E406" s="197"/>
      <c r="F406" s="197"/>
      <c r="G406" s="136"/>
      <c r="H406" s="136"/>
      <c r="I406" s="136"/>
    </row>
    <row r="407" spans="1:9" ht="19.5" customHeight="1">
      <c r="A407" s="261" t="s">
        <v>9519</v>
      </c>
      <c r="B407" s="218"/>
      <c r="C407" s="218"/>
      <c r="D407" s="218"/>
      <c r="E407" s="218"/>
      <c r="F407" s="218"/>
      <c r="G407" s="218"/>
      <c r="H407" s="218"/>
      <c r="I407" s="219"/>
    </row>
    <row r="408" spans="1:9" ht="15" customHeight="1">
      <c r="A408" s="270" t="s">
        <v>9520</v>
      </c>
      <c r="B408" s="218"/>
      <c r="C408" s="219"/>
      <c r="D408" s="266" t="s">
        <v>9521</v>
      </c>
      <c r="E408" s="219"/>
      <c r="F408" s="176" t="s">
        <v>9522</v>
      </c>
      <c r="G408" s="176" t="s">
        <v>9523</v>
      </c>
      <c r="H408" s="176" t="s">
        <v>9524</v>
      </c>
      <c r="I408" s="176" t="s">
        <v>9525</v>
      </c>
    </row>
    <row r="409" spans="1:9" ht="19.5" customHeight="1">
      <c r="A409" s="187" t="s">
        <v>9526</v>
      </c>
      <c r="B409" s="271" t="s">
        <v>9527</v>
      </c>
      <c r="C409" s="197"/>
      <c r="D409" s="272" t="s">
        <v>9528</v>
      </c>
      <c r="E409" s="197"/>
      <c r="F409" s="187" t="s">
        <v>9529</v>
      </c>
      <c r="G409" s="188">
        <v>0.01</v>
      </c>
      <c r="H409" s="189">
        <v>4.47</v>
      </c>
      <c r="I409" s="189">
        <v>0.04</v>
      </c>
    </row>
    <row r="410" spans="1:9" ht="19.5" customHeight="1">
      <c r="A410" s="187" t="s">
        <v>9530</v>
      </c>
      <c r="B410" s="271" t="s">
        <v>9531</v>
      </c>
      <c r="C410" s="197"/>
      <c r="D410" s="272" t="s">
        <v>9532</v>
      </c>
      <c r="E410" s="197"/>
      <c r="F410" s="187" t="s">
        <v>9533</v>
      </c>
      <c r="G410" s="188">
        <v>0.47399999999999998</v>
      </c>
      <c r="H410" s="189">
        <v>2.5</v>
      </c>
      <c r="I410" s="189">
        <v>1.19</v>
      </c>
    </row>
    <row r="411" spans="1:9" ht="15" customHeight="1">
      <c r="A411" s="187" t="s">
        <v>9534</v>
      </c>
      <c r="B411" s="271" t="s">
        <v>9535</v>
      </c>
      <c r="C411" s="197"/>
      <c r="D411" s="272" t="s">
        <v>9536</v>
      </c>
      <c r="E411" s="197"/>
      <c r="F411" s="187" t="s">
        <v>9537</v>
      </c>
      <c r="G411" s="188">
        <v>1.1859999999999999</v>
      </c>
      <c r="H411" s="189">
        <v>2.5</v>
      </c>
      <c r="I411" s="189">
        <v>2.97</v>
      </c>
    </row>
    <row r="412" spans="1:9" ht="27.75" customHeight="1">
      <c r="A412" s="187" t="s">
        <v>9538</v>
      </c>
      <c r="B412" s="271" t="s">
        <v>9539</v>
      </c>
      <c r="C412" s="197"/>
      <c r="D412" s="272" t="s">
        <v>9540</v>
      </c>
      <c r="E412" s="197"/>
      <c r="F412" s="187" t="s">
        <v>9541</v>
      </c>
      <c r="G412" s="188">
        <v>1.1859999999999999</v>
      </c>
      <c r="H412" s="189">
        <v>4.58</v>
      </c>
      <c r="I412" s="189">
        <v>5.43</v>
      </c>
    </row>
    <row r="413" spans="1:9" ht="27.75" customHeight="1">
      <c r="A413" s="187" t="s">
        <v>9542</v>
      </c>
      <c r="B413" s="271" t="s">
        <v>9543</v>
      </c>
      <c r="C413" s="197"/>
      <c r="D413" s="272" t="s">
        <v>9544</v>
      </c>
      <c r="E413" s="197"/>
      <c r="F413" s="187" t="s">
        <v>9545</v>
      </c>
      <c r="G413" s="188">
        <v>0.35599999999999998</v>
      </c>
      <c r="H413" s="189">
        <v>10</v>
      </c>
      <c r="I413" s="189">
        <v>3.56</v>
      </c>
    </row>
    <row r="414" spans="1:9" ht="19.5" customHeight="1">
      <c r="A414" s="187" t="s">
        <v>9546</v>
      </c>
      <c r="B414" s="271" t="s">
        <v>9547</v>
      </c>
      <c r="C414" s="197"/>
      <c r="D414" s="272" t="s">
        <v>9548</v>
      </c>
      <c r="E414" s="197"/>
      <c r="F414" s="187" t="s">
        <v>9549</v>
      </c>
      <c r="G414" s="188">
        <v>0.72599999999999998</v>
      </c>
      <c r="H414" s="189">
        <v>3.29</v>
      </c>
      <c r="I414" s="189">
        <v>2.39</v>
      </c>
    </row>
    <row r="415" spans="1:9" ht="15" customHeight="1">
      <c r="A415" s="187" t="s">
        <v>9550</v>
      </c>
      <c r="B415" s="271" t="s">
        <v>9551</v>
      </c>
      <c r="C415" s="197"/>
      <c r="D415" s="272" t="s">
        <v>9552</v>
      </c>
      <c r="E415" s="197"/>
      <c r="F415" s="187" t="s">
        <v>9553</v>
      </c>
      <c r="G415" s="188">
        <v>3.3000000000000002E-2</v>
      </c>
      <c r="H415" s="189">
        <v>15.5</v>
      </c>
      <c r="I415" s="189">
        <v>0.51</v>
      </c>
    </row>
    <row r="416" spans="1:9" ht="15" customHeight="1">
      <c r="A416" s="136"/>
      <c r="B416" s="136"/>
      <c r="C416" s="136"/>
      <c r="D416" s="136"/>
      <c r="E416" s="136"/>
      <c r="F416" s="136"/>
      <c r="G416" s="273" t="s">
        <v>9554</v>
      </c>
      <c r="H416" s="197"/>
      <c r="I416" s="190">
        <v>16.09</v>
      </c>
    </row>
    <row r="417" spans="1:9" ht="15" customHeight="1">
      <c r="A417" s="270" t="s">
        <v>9555</v>
      </c>
      <c r="B417" s="218"/>
      <c r="C417" s="219"/>
      <c r="D417" s="266" t="s">
        <v>9556</v>
      </c>
      <c r="E417" s="219"/>
      <c r="F417" s="176" t="s">
        <v>9557</v>
      </c>
      <c r="G417" s="176" t="s">
        <v>9558</v>
      </c>
      <c r="H417" s="176" t="s">
        <v>9559</v>
      </c>
      <c r="I417" s="176" t="s">
        <v>9560</v>
      </c>
    </row>
    <row r="418" spans="1:9" ht="15" customHeight="1">
      <c r="A418" s="187" t="s">
        <v>9561</v>
      </c>
      <c r="B418" s="271" t="s">
        <v>9562</v>
      </c>
      <c r="C418" s="197"/>
      <c r="D418" s="272" t="s">
        <v>9563</v>
      </c>
      <c r="E418" s="197"/>
      <c r="F418" s="187" t="s">
        <v>9564</v>
      </c>
      <c r="G418" s="188">
        <v>0.32400000000000001</v>
      </c>
      <c r="H418" s="189">
        <v>16.66</v>
      </c>
      <c r="I418" s="189">
        <v>5.4</v>
      </c>
    </row>
    <row r="419" spans="1:9" ht="15" customHeight="1">
      <c r="A419" s="187" t="s">
        <v>9565</v>
      </c>
      <c r="B419" s="271" t="s">
        <v>9566</v>
      </c>
      <c r="C419" s="197"/>
      <c r="D419" s="272" t="s">
        <v>9567</v>
      </c>
      <c r="E419" s="197"/>
      <c r="F419" s="187" t="s">
        <v>9568</v>
      </c>
      <c r="G419" s="188">
        <v>1.45</v>
      </c>
      <c r="H419" s="189">
        <v>19.79</v>
      </c>
      <c r="I419" s="189">
        <v>28.7</v>
      </c>
    </row>
    <row r="420" spans="1:9" ht="19.5" customHeight="1">
      <c r="A420" s="187" t="s">
        <v>9569</v>
      </c>
      <c r="B420" s="271" t="s">
        <v>9570</v>
      </c>
      <c r="C420" s="197"/>
      <c r="D420" s="272" t="s">
        <v>9571</v>
      </c>
      <c r="E420" s="197"/>
      <c r="F420" s="187" t="s">
        <v>9572</v>
      </c>
      <c r="G420" s="188">
        <v>0.621</v>
      </c>
      <c r="H420" s="189">
        <v>70.569999999999993</v>
      </c>
      <c r="I420" s="189">
        <v>43.82</v>
      </c>
    </row>
    <row r="421" spans="1:9" ht="15" customHeight="1">
      <c r="A421" s="136"/>
      <c r="B421" s="136"/>
      <c r="C421" s="136"/>
      <c r="D421" s="136"/>
      <c r="E421" s="136"/>
      <c r="F421" s="136"/>
      <c r="G421" s="273" t="s">
        <v>9573</v>
      </c>
      <c r="H421" s="197"/>
      <c r="I421" s="190">
        <v>77.92</v>
      </c>
    </row>
    <row r="422" spans="1:9" ht="15" customHeight="1">
      <c r="A422" s="136"/>
      <c r="B422" s="136"/>
      <c r="C422" s="136"/>
      <c r="D422" s="136"/>
      <c r="E422" s="136"/>
      <c r="F422" s="136"/>
      <c r="G422" s="259" t="s">
        <v>9574</v>
      </c>
      <c r="H422" s="197"/>
      <c r="I422" s="181">
        <v>94.01</v>
      </c>
    </row>
    <row r="423" spans="1:9" ht="15" customHeight="1">
      <c r="A423" s="136"/>
      <c r="B423" s="136"/>
      <c r="C423" s="136"/>
      <c r="D423" s="136"/>
      <c r="E423" s="136"/>
      <c r="F423" s="136"/>
      <c r="G423" s="259" t="s">
        <v>9575</v>
      </c>
      <c r="H423" s="197"/>
      <c r="I423" s="181">
        <v>32.53</v>
      </c>
    </row>
    <row r="424" spans="1:9" ht="15" customHeight="1">
      <c r="A424" s="136"/>
      <c r="B424" s="136"/>
      <c r="C424" s="136"/>
      <c r="D424" s="136"/>
      <c r="E424" s="136"/>
      <c r="F424" s="136"/>
      <c r="G424" s="259" t="s">
        <v>9576</v>
      </c>
      <c r="H424" s="197"/>
      <c r="I424" s="181">
        <v>126.54</v>
      </c>
    </row>
    <row r="425" spans="1:9" ht="9.75" customHeight="1">
      <c r="A425" s="136"/>
      <c r="B425" s="136"/>
      <c r="C425" s="136"/>
      <c r="D425" s="260"/>
      <c r="E425" s="197"/>
      <c r="F425" s="197"/>
      <c r="G425" s="136"/>
      <c r="H425" s="136"/>
      <c r="I425" s="136"/>
    </row>
    <row r="426" spans="1:9" ht="19.5" customHeight="1">
      <c r="A426" s="261" t="s">
        <v>9577</v>
      </c>
      <c r="B426" s="218"/>
      <c r="C426" s="218"/>
      <c r="D426" s="218"/>
      <c r="E426" s="218"/>
      <c r="F426" s="218"/>
      <c r="G426" s="218"/>
      <c r="H426" s="218"/>
      <c r="I426" s="219"/>
    </row>
    <row r="427" spans="1:9" ht="9.75" customHeight="1">
      <c r="A427" s="264" t="s">
        <v>9578</v>
      </c>
      <c r="B427" s="216"/>
      <c r="C427" s="265" t="s">
        <v>9579</v>
      </c>
      <c r="D427" s="216"/>
      <c r="E427" s="266" t="s">
        <v>9580</v>
      </c>
      <c r="F427" s="219"/>
      <c r="G427" s="266" t="s">
        <v>9581</v>
      </c>
      <c r="H427" s="219"/>
      <c r="I427" s="267" t="s">
        <v>9582</v>
      </c>
    </row>
    <row r="428" spans="1:9" ht="9.75" customHeight="1">
      <c r="A428" s="201"/>
      <c r="B428" s="203"/>
      <c r="C428" s="201"/>
      <c r="D428" s="203"/>
      <c r="E428" s="176" t="s">
        <v>9583</v>
      </c>
      <c r="F428" s="176" t="s">
        <v>9584</v>
      </c>
      <c r="G428" s="176" t="s">
        <v>9585</v>
      </c>
      <c r="H428" s="176" t="s">
        <v>9586</v>
      </c>
      <c r="I428" s="242"/>
    </row>
    <row r="429" spans="1:9" ht="15" customHeight="1">
      <c r="A429" s="177" t="s">
        <v>9587</v>
      </c>
      <c r="B429" s="178" t="s">
        <v>9588</v>
      </c>
      <c r="C429" s="268">
        <v>0.4</v>
      </c>
      <c r="D429" s="197"/>
      <c r="E429" s="185">
        <v>1</v>
      </c>
      <c r="F429" s="185">
        <v>0</v>
      </c>
      <c r="G429" s="182">
        <v>8.9954000000000001</v>
      </c>
      <c r="H429" s="182">
        <v>1.6391</v>
      </c>
      <c r="I429" s="182">
        <v>3.59816</v>
      </c>
    </row>
    <row r="430" spans="1:9" ht="15" customHeight="1">
      <c r="A430" s="177" t="s">
        <v>9589</v>
      </c>
      <c r="B430" s="178" t="s">
        <v>9590</v>
      </c>
      <c r="C430" s="268">
        <v>0.4</v>
      </c>
      <c r="D430" s="197"/>
      <c r="E430" s="185">
        <v>1</v>
      </c>
      <c r="F430" s="185">
        <v>0</v>
      </c>
      <c r="G430" s="182">
        <v>7.9600000000000004E-2</v>
      </c>
      <c r="H430" s="182">
        <v>4.2000000000000003E-2</v>
      </c>
      <c r="I430" s="182">
        <v>3.184E-2</v>
      </c>
    </row>
    <row r="431" spans="1:9" ht="15" customHeight="1">
      <c r="A431" s="136"/>
      <c r="B431" s="136"/>
      <c r="C431" s="136"/>
      <c r="D431" s="136"/>
      <c r="E431" s="136"/>
      <c r="F431" s="136"/>
      <c r="G431" s="274" t="s">
        <v>9591</v>
      </c>
      <c r="H431" s="197"/>
      <c r="I431" s="186">
        <v>3.63</v>
      </c>
    </row>
    <row r="432" spans="1:9" ht="15" customHeight="1">
      <c r="A432" s="262" t="s">
        <v>9592</v>
      </c>
      <c r="B432" s="218"/>
      <c r="C432" s="218"/>
      <c r="D432" s="218"/>
      <c r="E432" s="219"/>
      <c r="F432" s="176" t="s">
        <v>9593</v>
      </c>
      <c r="G432" s="176" t="s">
        <v>9594</v>
      </c>
      <c r="H432" s="176" t="s">
        <v>9595</v>
      </c>
      <c r="I432" s="176" t="s">
        <v>9596</v>
      </c>
    </row>
    <row r="433" spans="1:9" ht="15" customHeight="1">
      <c r="A433" s="177" t="s">
        <v>9597</v>
      </c>
      <c r="B433" s="263" t="s">
        <v>9598</v>
      </c>
      <c r="C433" s="197"/>
      <c r="D433" s="197"/>
      <c r="E433" s="197"/>
      <c r="F433" s="177" t="s">
        <v>9599</v>
      </c>
      <c r="G433" s="179">
        <v>1</v>
      </c>
      <c r="H433" s="180">
        <v>18.3</v>
      </c>
      <c r="I433" s="180">
        <v>18.3</v>
      </c>
    </row>
    <row r="434" spans="1:9" ht="15" customHeight="1">
      <c r="A434" s="177" t="s">
        <v>9600</v>
      </c>
      <c r="B434" s="263" t="s">
        <v>9601</v>
      </c>
      <c r="C434" s="197"/>
      <c r="D434" s="197"/>
      <c r="E434" s="197"/>
      <c r="F434" s="177" t="s">
        <v>9602</v>
      </c>
      <c r="G434" s="179">
        <v>4</v>
      </c>
      <c r="H434" s="180">
        <v>8.3699999999999992</v>
      </c>
      <c r="I434" s="180">
        <v>33.479999999999997</v>
      </c>
    </row>
    <row r="435" spans="1:9" ht="15" customHeight="1">
      <c r="A435" s="177" t="s">
        <v>9603</v>
      </c>
      <c r="B435" s="263" t="s">
        <v>9604</v>
      </c>
      <c r="C435" s="197"/>
      <c r="D435" s="197"/>
      <c r="E435" s="197"/>
      <c r="F435" s="177" t="s">
        <v>9605</v>
      </c>
      <c r="G435" s="179">
        <v>0.4</v>
      </c>
      <c r="H435" s="180">
        <v>16.239999999999998</v>
      </c>
      <c r="I435" s="180">
        <v>6.5</v>
      </c>
    </row>
    <row r="436" spans="1:9" ht="15" customHeight="1">
      <c r="A436" s="136"/>
      <c r="B436" s="136"/>
      <c r="C436" s="136"/>
      <c r="D436" s="136"/>
      <c r="E436" s="136"/>
      <c r="F436" s="136"/>
      <c r="G436" s="259" t="s">
        <v>9606</v>
      </c>
      <c r="H436" s="197"/>
      <c r="I436" s="181">
        <v>58.276000000000003</v>
      </c>
    </row>
    <row r="437" spans="1:9" ht="15" customHeight="1">
      <c r="A437" s="136"/>
      <c r="B437" s="136"/>
      <c r="C437" s="136"/>
      <c r="D437" s="136"/>
      <c r="E437" s="136"/>
      <c r="F437" s="136"/>
      <c r="G437" s="259" t="s">
        <v>9607</v>
      </c>
      <c r="H437" s="197"/>
      <c r="I437" s="182">
        <v>61.905999999999999</v>
      </c>
    </row>
    <row r="438" spans="1:9" ht="15" customHeight="1">
      <c r="A438" s="136"/>
      <c r="B438" s="136"/>
      <c r="C438" s="136"/>
      <c r="D438" s="136"/>
      <c r="E438" s="136"/>
      <c r="F438" s="136"/>
      <c r="G438" s="259" t="s">
        <v>9608</v>
      </c>
      <c r="H438" s="197"/>
      <c r="I438" s="182">
        <v>1</v>
      </c>
    </row>
    <row r="439" spans="1:9" ht="15" customHeight="1">
      <c r="A439" s="136"/>
      <c r="B439" s="136"/>
      <c r="C439" s="136"/>
      <c r="D439" s="136"/>
      <c r="E439" s="136"/>
      <c r="F439" s="136"/>
      <c r="G439" s="269" t="s">
        <v>9609</v>
      </c>
      <c r="H439" s="202"/>
      <c r="I439" s="183">
        <v>61.905999999999999</v>
      </c>
    </row>
    <row r="440" spans="1:9" ht="15" customHeight="1">
      <c r="A440" s="262" t="s">
        <v>9610</v>
      </c>
      <c r="B440" s="218"/>
      <c r="C440" s="218"/>
      <c r="D440" s="218"/>
      <c r="E440" s="219"/>
      <c r="F440" s="176" t="s">
        <v>9611</v>
      </c>
      <c r="G440" s="176" t="s">
        <v>9612</v>
      </c>
      <c r="H440" s="176" t="s">
        <v>9613</v>
      </c>
      <c r="I440" s="176" t="s">
        <v>9614</v>
      </c>
    </row>
    <row r="441" spans="1:9" ht="15" customHeight="1">
      <c r="A441" s="177" t="s">
        <v>9615</v>
      </c>
      <c r="B441" s="263" t="s">
        <v>9616</v>
      </c>
      <c r="C441" s="197"/>
      <c r="D441" s="197"/>
      <c r="E441" s="197"/>
      <c r="F441" s="177" t="s">
        <v>9617</v>
      </c>
      <c r="G441" s="179">
        <v>0.54</v>
      </c>
      <c r="H441" s="180">
        <v>5.8014000000000001</v>
      </c>
      <c r="I441" s="180">
        <v>3.13</v>
      </c>
    </row>
    <row r="442" spans="1:9" ht="15" customHeight="1">
      <c r="A442" s="177" t="s">
        <v>9618</v>
      </c>
      <c r="B442" s="263" t="s">
        <v>9619</v>
      </c>
      <c r="C442" s="197"/>
      <c r="D442" s="197"/>
      <c r="E442" s="197"/>
      <c r="F442" s="177" t="s">
        <v>9620</v>
      </c>
      <c r="G442" s="179">
        <v>5.5931300000000004</v>
      </c>
      <c r="H442" s="180">
        <v>5.5437000000000003</v>
      </c>
      <c r="I442" s="180">
        <v>30.99</v>
      </c>
    </row>
    <row r="443" spans="1:9" ht="15" customHeight="1">
      <c r="A443" s="177" t="s">
        <v>9621</v>
      </c>
      <c r="B443" s="263" t="s">
        <v>9622</v>
      </c>
      <c r="C443" s="197"/>
      <c r="D443" s="197"/>
      <c r="E443" s="197"/>
      <c r="F443" s="177" t="s">
        <v>9623</v>
      </c>
      <c r="G443" s="179">
        <v>0.19625000000000001</v>
      </c>
      <c r="H443" s="180">
        <v>21.816700000000001</v>
      </c>
      <c r="I443" s="180">
        <v>4.28</v>
      </c>
    </row>
    <row r="444" spans="1:9" ht="15" customHeight="1">
      <c r="A444" s="136"/>
      <c r="B444" s="136"/>
      <c r="C444" s="136"/>
      <c r="D444" s="136"/>
      <c r="E444" s="136"/>
      <c r="F444" s="136"/>
      <c r="G444" s="259" t="s">
        <v>9624</v>
      </c>
      <c r="H444" s="197"/>
      <c r="I444" s="181">
        <v>38.420900000000003</v>
      </c>
    </row>
    <row r="445" spans="1:9" ht="15" customHeight="1">
      <c r="A445" s="262" t="s">
        <v>9625</v>
      </c>
      <c r="B445" s="219"/>
      <c r="C445" s="266" t="s">
        <v>9626</v>
      </c>
      <c r="D445" s="219"/>
      <c r="E445" s="266" t="s">
        <v>9627</v>
      </c>
      <c r="F445" s="219"/>
      <c r="G445" s="176" t="s">
        <v>9628</v>
      </c>
      <c r="H445" s="176" t="s">
        <v>9629</v>
      </c>
      <c r="I445" s="176" t="s">
        <v>9630</v>
      </c>
    </row>
    <row r="446" spans="1:9" ht="19.5" customHeight="1">
      <c r="A446" s="191" t="s">
        <v>9631</v>
      </c>
      <c r="B446" s="192" t="s">
        <v>9632</v>
      </c>
      <c r="C446" s="277" t="s">
        <v>9633</v>
      </c>
      <c r="D446" s="197"/>
      <c r="E446" s="277" t="s">
        <v>9634</v>
      </c>
      <c r="F446" s="197"/>
      <c r="G446" s="193">
        <v>5.4000000000000001E-4</v>
      </c>
      <c r="H446" s="194">
        <v>16.2</v>
      </c>
      <c r="I446" s="194">
        <v>0.01</v>
      </c>
    </row>
    <row r="447" spans="1:9" ht="19.5" customHeight="1">
      <c r="A447" s="191" t="s">
        <v>9635</v>
      </c>
      <c r="B447" s="192" t="s">
        <v>9636</v>
      </c>
      <c r="C447" s="277" t="s">
        <v>9637</v>
      </c>
      <c r="D447" s="197"/>
      <c r="E447" s="277" t="s">
        <v>9638</v>
      </c>
      <c r="F447" s="197"/>
      <c r="G447" s="193">
        <v>5.5900000000000004E-3</v>
      </c>
      <c r="H447" s="194">
        <v>16.25</v>
      </c>
      <c r="I447" s="194">
        <v>0.09</v>
      </c>
    </row>
    <row r="448" spans="1:9" ht="15" customHeight="1">
      <c r="A448" s="136"/>
      <c r="B448" s="136"/>
      <c r="C448" s="136"/>
      <c r="D448" s="136"/>
      <c r="E448" s="136"/>
      <c r="F448" s="136"/>
      <c r="G448" s="259" t="s">
        <v>9639</v>
      </c>
      <c r="H448" s="197"/>
      <c r="I448" s="180">
        <v>0.1027</v>
      </c>
    </row>
    <row r="449" spans="1:9" ht="15" customHeight="1">
      <c r="A449" s="136"/>
      <c r="B449" s="136"/>
      <c r="C449" s="136"/>
      <c r="D449" s="136"/>
      <c r="E449" s="136"/>
      <c r="F449" s="136"/>
      <c r="G449" s="259" t="s">
        <v>9640</v>
      </c>
      <c r="H449" s="197"/>
      <c r="I449" s="184">
        <v>100.42959999999999</v>
      </c>
    </row>
    <row r="450" spans="1:9" ht="15" customHeight="1">
      <c r="A450" s="136"/>
      <c r="B450" s="136"/>
      <c r="C450" s="136"/>
      <c r="D450" s="136"/>
      <c r="E450" s="136"/>
      <c r="F450" s="136"/>
      <c r="G450" s="259" t="s">
        <v>9641</v>
      </c>
      <c r="H450" s="197"/>
      <c r="I450" s="181">
        <v>100.43</v>
      </c>
    </row>
    <row r="451" spans="1:9" ht="15" customHeight="1">
      <c r="A451" s="136"/>
      <c r="B451" s="136"/>
      <c r="C451" s="136"/>
      <c r="D451" s="136"/>
      <c r="E451" s="136"/>
      <c r="F451" s="136"/>
      <c r="G451" s="259" t="s">
        <v>9642</v>
      </c>
      <c r="H451" s="197"/>
      <c r="I451" s="181">
        <v>34.75</v>
      </c>
    </row>
    <row r="452" spans="1:9" ht="15" customHeight="1">
      <c r="A452" s="136"/>
      <c r="B452" s="136"/>
      <c r="C452" s="136"/>
      <c r="D452" s="136"/>
      <c r="E452" s="136"/>
      <c r="F452" s="136"/>
      <c r="G452" s="259" t="s">
        <v>9643</v>
      </c>
      <c r="H452" s="197"/>
      <c r="I452" s="181">
        <v>135.18</v>
      </c>
    </row>
    <row r="453" spans="1:9" ht="9.75" customHeight="1">
      <c r="A453" s="136"/>
      <c r="B453" s="136"/>
      <c r="C453" s="136"/>
      <c r="D453" s="260"/>
      <c r="E453" s="197"/>
      <c r="F453" s="197"/>
      <c r="G453" s="136"/>
      <c r="H453" s="136"/>
      <c r="I453" s="136"/>
    </row>
    <row r="454" spans="1:9" ht="19.5" customHeight="1">
      <c r="A454" s="261" t="s">
        <v>9644</v>
      </c>
      <c r="B454" s="218"/>
      <c r="C454" s="218"/>
      <c r="D454" s="218"/>
      <c r="E454" s="218"/>
      <c r="F454" s="218"/>
      <c r="G454" s="218"/>
      <c r="H454" s="218"/>
      <c r="I454" s="219"/>
    </row>
    <row r="455" spans="1:9" ht="15" customHeight="1">
      <c r="A455" s="270" t="s">
        <v>9645</v>
      </c>
      <c r="B455" s="218"/>
      <c r="C455" s="219"/>
      <c r="D455" s="266" t="s">
        <v>9646</v>
      </c>
      <c r="E455" s="219"/>
      <c r="F455" s="176" t="s">
        <v>9647</v>
      </c>
      <c r="G455" s="176" t="s">
        <v>9648</v>
      </c>
      <c r="H455" s="176" t="s">
        <v>9649</v>
      </c>
      <c r="I455" s="176" t="s">
        <v>9650</v>
      </c>
    </row>
    <row r="456" spans="1:9" ht="19.5" customHeight="1">
      <c r="A456" s="187" t="s">
        <v>9651</v>
      </c>
      <c r="B456" s="271" t="s">
        <v>9652</v>
      </c>
      <c r="C456" s="197"/>
      <c r="D456" s="272" t="s">
        <v>9653</v>
      </c>
      <c r="E456" s="197"/>
      <c r="F456" s="187" t="s">
        <v>9654</v>
      </c>
      <c r="G456" s="188">
        <v>1.1299999999999999</v>
      </c>
      <c r="H456" s="189">
        <v>64.180000000000007</v>
      </c>
      <c r="I456" s="189">
        <v>72.52</v>
      </c>
    </row>
    <row r="457" spans="1:9" ht="15" customHeight="1">
      <c r="A457" s="136"/>
      <c r="B457" s="136"/>
      <c r="C457" s="136"/>
      <c r="D457" s="136"/>
      <c r="E457" s="136"/>
      <c r="F457" s="136"/>
      <c r="G457" s="273" t="s">
        <v>9655</v>
      </c>
      <c r="H457" s="197"/>
      <c r="I457" s="190">
        <v>72.52</v>
      </c>
    </row>
    <row r="458" spans="1:9" ht="15" customHeight="1">
      <c r="A458" s="270" t="s">
        <v>9656</v>
      </c>
      <c r="B458" s="218"/>
      <c r="C458" s="219"/>
      <c r="D458" s="266" t="s">
        <v>9657</v>
      </c>
      <c r="E458" s="219"/>
      <c r="F458" s="176" t="s">
        <v>9658</v>
      </c>
      <c r="G458" s="176" t="s">
        <v>9659</v>
      </c>
      <c r="H458" s="176" t="s">
        <v>9660</v>
      </c>
      <c r="I458" s="176" t="s">
        <v>9661</v>
      </c>
    </row>
    <row r="459" spans="1:9" ht="15" customHeight="1">
      <c r="A459" s="187" t="s">
        <v>9662</v>
      </c>
      <c r="B459" s="271" t="s">
        <v>9663</v>
      </c>
      <c r="C459" s="197"/>
      <c r="D459" s="272" t="s">
        <v>9664</v>
      </c>
      <c r="E459" s="197"/>
      <c r="F459" s="187" t="s">
        <v>9665</v>
      </c>
      <c r="G459" s="188">
        <v>1.03</v>
      </c>
      <c r="H459" s="189">
        <v>17.68</v>
      </c>
      <c r="I459" s="189">
        <v>18.21</v>
      </c>
    </row>
    <row r="460" spans="1:9" ht="27.75" customHeight="1">
      <c r="A460" s="187" t="s">
        <v>9666</v>
      </c>
      <c r="B460" s="271" t="s">
        <v>9667</v>
      </c>
      <c r="C460" s="197"/>
      <c r="D460" s="272" t="s">
        <v>9668</v>
      </c>
      <c r="E460" s="197"/>
      <c r="F460" s="187" t="s">
        <v>9669</v>
      </c>
      <c r="G460" s="188">
        <v>0.03</v>
      </c>
      <c r="H460" s="189">
        <v>0.44</v>
      </c>
      <c r="I460" s="189">
        <v>0.01</v>
      </c>
    </row>
    <row r="461" spans="1:9" ht="27.75" customHeight="1">
      <c r="A461" s="187" t="s">
        <v>9670</v>
      </c>
      <c r="B461" s="271" t="s">
        <v>9671</v>
      </c>
      <c r="C461" s="197"/>
      <c r="D461" s="272" t="s">
        <v>9672</v>
      </c>
      <c r="E461" s="197"/>
      <c r="F461" s="187" t="s">
        <v>9673</v>
      </c>
      <c r="G461" s="188">
        <v>3.2000000000000001E-2</v>
      </c>
      <c r="H461" s="189">
        <v>6.22</v>
      </c>
      <c r="I461" s="189">
        <v>0.2</v>
      </c>
    </row>
    <row r="462" spans="1:9" ht="15" customHeight="1">
      <c r="A462" s="187" t="s">
        <v>9674</v>
      </c>
      <c r="B462" s="271" t="s">
        <v>9675</v>
      </c>
      <c r="C462" s="197"/>
      <c r="D462" s="272" t="s">
        <v>9676</v>
      </c>
      <c r="E462" s="197"/>
      <c r="F462" s="187" t="s">
        <v>9677</v>
      </c>
      <c r="G462" s="188">
        <v>0.34300000000000003</v>
      </c>
      <c r="H462" s="189">
        <v>13.5</v>
      </c>
      <c r="I462" s="189">
        <v>4.63</v>
      </c>
    </row>
    <row r="463" spans="1:9" ht="15" customHeight="1">
      <c r="A463" s="136"/>
      <c r="B463" s="136"/>
      <c r="C463" s="136"/>
      <c r="D463" s="136"/>
      <c r="E463" s="136"/>
      <c r="F463" s="136"/>
      <c r="G463" s="273" t="s">
        <v>9678</v>
      </c>
      <c r="H463" s="197"/>
      <c r="I463" s="190">
        <v>23.05</v>
      </c>
    </row>
    <row r="464" spans="1:9" ht="15" customHeight="1">
      <c r="A464" s="136"/>
      <c r="B464" s="136"/>
      <c r="C464" s="136"/>
      <c r="D464" s="136"/>
      <c r="E464" s="136"/>
      <c r="F464" s="136"/>
      <c r="G464" s="259" t="s">
        <v>9679</v>
      </c>
      <c r="H464" s="197"/>
      <c r="I464" s="181">
        <v>95.57</v>
      </c>
    </row>
    <row r="465" spans="1:9" ht="15" customHeight="1">
      <c r="A465" s="136"/>
      <c r="B465" s="136"/>
      <c r="C465" s="136"/>
      <c r="D465" s="136"/>
      <c r="E465" s="136"/>
      <c r="F465" s="136"/>
      <c r="G465" s="259" t="s">
        <v>9680</v>
      </c>
      <c r="H465" s="197"/>
      <c r="I465" s="181">
        <v>33.07</v>
      </c>
    </row>
    <row r="466" spans="1:9" ht="15" customHeight="1">
      <c r="A466" s="136"/>
      <c r="B466" s="136"/>
      <c r="C466" s="136"/>
      <c r="D466" s="136"/>
      <c r="E466" s="136"/>
      <c r="F466" s="136"/>
      <c r="G466" s="259" t="s">
        <v>9681</v>
      </c>
      <c r="H466" s="197"/>
      <c r="I466" s="181">
        <v>128.63999999999999</v>
      </c>
    </row>
    <row r="467" spans="1:9" ht="9.75" customHeight="1">
      <c r="A467" s="136"/>
      <c r="B467" s="136"/>
      <c r="C467" s="136"/>
      <c r="D467" s="260"/>
      <c r="E467" s="197"/>
      <c r="F467" s="197"/>
      <c r="G467" s="136"/>
      <c r="H467" s="136"/>
      <c r="I467" s="136"/>
    </row>
    <row r="468" spans="1:9" ht="19.5" customHeight="1">
      <c r="A468" s="261" t="s">
        <v>9682</v>
      </c>
      <c r="B468" s="218"/>
      <c r="C468" s="218"/>
      <c r="D468" s="218"/>
      <c r="E468" s="218"/>
      <c r="F468" s="218"/>
      <c r="G468" s="218"/>
      <c r="H468" s="218"/>
      <c r="I468" s="219"/>
    </row>
    <row r="469" spans="1:9" ht="15" customHeight="1">
      <c r="A469" s="270" t="s">
        <v>9683</v>
      </c>
      <c r="B469" s="218"/>
      <c r="C469" s="219"/>
      <c r="D469" s="266" t="s">
        <v>9684</v>
      </c>
      <c r="E469" s="219"/>
      <c r="F469" s="176" t="s">
        <v>9685</v>
      </c>
      <c r="G469" s="176" t="s">
        <v>9686</v>
      </c>
      <c r="H469" s="176" t="s">
        <v>9687</v>
      </c>
      <c r="I469" s="176" t="s">
        <v>9688</v>
      </c>
    </row>
    <row r="470" spans="1:9" ht="27.75" customHeight="1">
      <c r="A470" s="187" t="s">
        <v>9689</v>
      </c>
      <c r="B470" s="271" t="s">
        <v>9690</v>
      </c>
      <c r="C470" s="197"/>
      <c r="D470" s="272" t="s">
        <v>9691</v>
      </c>
      <c r="E470" s="197"/>
      <c r="F470" s="187" t="s">
        <v>9692</v>
      </c>
      <c r="G470" s="188">
        <v>1.1299999999999999</v>
      </c>
      <c r="H470" s="189">
        <v>206.2</v>
      </c>
      <c r="I470" s="189">
        <v>233.01</v>
      </c>
    </row>
    <row r="471" spans="1:9" ht="15" customHeight="1">
      <c r="A471" s="187" t="s">
        <v>9693</v>
      </c>
      <c r="B471" s="271" t="s">
        <v>9694</v>
      </c>
      <c r="C471" s="197"/>
      <c r="D471" s="272" t="s">
        <v>9695</v>
      </c>
      <c r="E471" s="197"/>
      <c r="F471" s="187" t="s">
        <v>9696</v>
      </c>
      <c r="G471" s="188">
        <v>5.4370000000000003</v>
      </c>
      <c r="H471" s="189">
        <v>17.68</v>
      </c>
      <c r="I471" s="189">
        <v>96.13</v>
      </c>
    </row>
    <row r="472" spans="1:9" ht="15" customHeight="1">
      <c r="A472" s="187" t="s">
        <v>9697</v>
      </c>
      <c r="B472" s="271" t="s">
        <v>9698</v>
      </c>
      <c r="C472" s="197"/>
      <c r="D472" s="272" t="s">
        <v>9699</v>
      </c>
      <c r="E472" s="197"/>
      <c r="F472" s="187" t="s">
        <v>9700</v>
      </c>
      <c r="G472" s="188">
        <v>1.4830000000000001</v>
      </c>
      <c r="H472" s="189">
        <v>13.5</v>
      </c>
      <c r="I472" s="189">
        <v>20.02</v>
      </c>
    </row>
    <row r="473" spans="1:9" ht="15" customHeight="1">
      <c r="A473" s="136"/>
      <c r="B473" s="136"/>
      <c r="C473" s="136"/>
      <c r="D473" s="136"/>
      <c r="E473" s="136"/>
      <c r="F473" s="136"/>
      <c r="G473" s="273" t="s">
        <v>9701</v>
      </c>
      <c r="H473" s="197"/>
      <c r="I473" s="190">
        <v>349.16</v>
      </c>
    </row>
    <row r="474" spans="1:9" ht="15" customHeight="1">
      <c r="A474" s="136"/>
      <c r="B474" s="136"/>
      <c r="C474" s="136"/>
      <c r="D474" s="136"/>
      <c r="E474" s="136"/>
      <c r="F474" s="136"/>
      <c r="G474" s="259" t="s">
        <v>9702</v>
      </c>
      <c r="H474" s="197"/>
      <c r="I474" s="181">
        <v>349.16</v>
      </c>
    </row>
    <row r="475" spans="1:9" ht="15" customHeight="1">
      <c r="A475" s="136"/>
      <c r="B475" s="136"/>
      <c r="C475" s="136"/>
      <c r="D475" s="136"/>
      <c r="E475" s="136"/>
      <c r="F475" s="136"/>
      <c r="G475" s="259" t="s">
        <v>9703</v>
      </c>
      <c r="H475" s="197"/>
      <c r="I475" s="181">
        <v>120.81</v>
      </c>
    </row>
    <row r="476" spans="1:9" ht="15" customHeight="1">
      <c r="A476" s="136"/>
      <c r="B476" s="136"/>
      <c r="C476" s="136"/>
      <c r="D476" s="136"/>
      <c r="E476" s="136"/>
      <c r="F476" s="136"/>
      <c r="G476" s="259" t="s">
        <v>9704</v>
      </c>
      <c r="H476" s="197"/>
      <c r="I476" s="181">
        <v>469.97</v>
      </c>
    </row>
    <row r="477" spans="1:9" ht="9.75" customHeight="1">
      <c r="A477" s="136"/>
      <c r="B477" s="136"/>
      <c r="C477" s="136"/>
      <c r="D477" s="260"/>
      <c r="E477" s="197"/>
      <c r="F477" s="197"/>
      <c r="G477" s="136"/>
      <c r="H477" s="136"/>
      <c r="I477" s="136"/>
    </row>
    <row r="478" spans="1:9" ht="19.5" customHeight="1">
      <c r="A478" s="261" t="s">
        <v>9705</v>
      </c>
      <c r="B478" s="218"/>
      <c r="C478" s="218"/>
      <c r="D478" s="218"/>
      <c r="E478" s="218"/>
      <c r="F478" s="218"/>
      <c r="G478" s="218"/>
      <c r="H478" s="218"/>
      <c r="I478" s="219"/>
    </row>
    <row r="479" spans="1:9" ht="15" customHeight="1">
      <c r="A479" s="262" t="s">
        <v>9706</v>
      </c>
      <c r="B479" s="218"/>
      <c r="C479" s="218"/>
      <c r="D479" s="218"/>
      <c r="E479" s="219"/>
      <c r="F479" s="176" t="s">
        <v>9707</v>
      </c>
      <c r="G479" s="176" t="s">
        <v>9708</v>
      </c>
      <c r="H479" s="176" t="s">
        <v>9709</v>
      </c>
      <c r="I479" s="176" t="s">
        <v>9710</v>
      </c>
    </row>
    <row r="480" spans="1:9" ht="15" customHeight="1">
      <c r="A480" s="177" t="s">
        <v>9711</v>
      </c>
      <c r="B480" s="263" t="s">
        <v>9712</v>
      </c>
      <c r="C480" s="197"/>
      <c r="D480" s="197"/>
      <c r="E480" s="197"/>
      <c r="F480" s="177" t="s">
        <v>9713</v>
      </c>
      <c r="G480" s="179">
        <v>0.08</v>
      </c>
      <c r="H480" s="180">
        <v>10.49</v>
      </c>
      <c r="I480" s="180">
        <v>0.84</v>
      </c>
    </row>
    <row r="481" spans="1:9" ht="15" customHeight="1">
      <c r="A481" s="177" t="s">
        <v>9714</v>
      </c>
      <c r="B481" s="263" t="s">
        <v>9715</v>
      </c>
      <c r="C481" s="197"/>
      <c r="D481" s="197"/>
      <c r="E481" s="197"/>
      <c r="F481" s="177" t="s">
        <v>9716</v>
      </c>
      <c r="G481" s="179">
        <v>0.08</v>
      </c>
      <c r="H481" s="180">
        <v>12.43</v>
      </c>
      <c r="I481" s="180">
        <v>0.99</v>
      </c>
    </row>
    <row r="482" spans="1:9" ht="15" customHeight="1">
      <c r="A482" s="136"/>
      <c r="B482" s="136"/>
      <c r="C482" s="136"/>
      <c r="D482" s="136"/>
      <c r="E482" s="136"/>
      <c r="F482" s="136"/>
      <c r="G482" s="259" t="s">
        <v>9717</v>
      </c>
      <c r="H482" s="197"/>
      <c r="I482" s="181">
        <v>1.8335999999999999</v>
      </c>
    </row>
    <row r="483" spans="1:9" ht="15" customHeight="1">
      <c r="A483" s="136"/>
      <c r="B483" s="136"/>
      <c r="C483" s="136"/>
      <c r="D483" s="136"/>
      <c r="E483" s="136"/>
      <c r="F483" s="136"/>
      <c r="G483" s="259" t="s">
        <v>9718</v>
      </c>
      <c r="H483" s="197"/>
      <c r="I483" s="182">
        <v>1.8335999999999999</v>
      </c>
    </row>
    <row r="484" spans="1:9" ht="15" customHeight="1">
      <c r="A484" s="136"/>
      <c r="B484" s="136"/>
      <c r="C484" s="136"/>
      <c r="D484" s="136"/>
      <c r="E484" s="136"/>
      <c r="F484" s="136"/>
      <c r="G484" s="259" t="s">
        <v>9719</v>
      </c>
      <c r="H484" s="197"/>
      <c r="I484" s="182">
        <v>1</v>
      </c>
    </row>
    <row r="485" spans="1:9" ht="15" customHeight="1">
      <c r="A485" s="136"/>
      <c r="B485" s="136"/>
      <c r="C485" s="136"/>
      <c r="D485" s="136"/>
      <c r="E485" s="136"/>
      <c r="F485" s="136"/>
      <c r="G485" s="269" t="s">
        <v>9720</v>
      </c>
      <c r="H485" s="202"/>
      <c r="I485" s="183">
        <v>1.8335999999999999</v>
      </c>
    </row>
    <row r="486" spans="1:9" ht="15" customHeight="1">
      <c r="A486" s="262" t="s">
        <v>9721</v>
      </c>
      <c r="B486" s="218"/>
      <c r="C486" s="218"/>
      <c r="D486" s="218"/>
      <c r="E486" s="219"/>
      <c r="F486" s="176" t="s">
        <v>9722</v>
      </c>
      <c r="G486" s="176" t="s">
        <v>9723</v>
      </c>
      <c r="H486" s="176" t="s">
        <v>9724</v>
      </c>
      <c r="I486" s="176" t="s">
        <v>9725</v>
      </c>
    </row>
    <row r="487" spans="1:9" ht="15" customHeight="1">
      <c r="A487" s="177" t="s">
        <v>9726</v>
      </c>
      <c r="B487" s="263" t="s">
        <v>9727</v>
      </c>
      <c r="C487" s="197"/>
      <c r="D487" s="197"/>
      <c r="E487" s="197"/>
      <c r="F487" s="177" t="s">
        <v>9728</v>
      </c>
      <c r="G487" s="179">
        <v>1.4999999999999999E-2</v>
      </c>
      <c r="H487" s="180">
        <v>5.5578000000000003</v>
      </c>
      <c r="I487" s="180">
        <v>0.08</v>
      </c>
    </row>
    <row r="488" spans="1:9" ht="15" customHeight="1">
      <c r="A488" s="177" t="s">
        <v>9729</v>
      </c>
      <c r="B488" s="263" t="s">
        <v>9730</v>
      </c>
      <c r="C488" s="197"/>
      <c r="D488" s="197"/>
      <c r="E488" s="197"/>
      <c r="F488" s="177" t="s">
        <v>9731</v>
      </c>
      <c r="G488" s="179">
        <v>1.1000000000000001</v>
      </c>
      <c r="H488" s="180">
        <v>5.0031999999999996</v>
      </c>
      <c r="I488" s="180">
        <v>5.5</v>
      </c>
    </row>
    <row r="489" spans="1:9" ht="15" customHeight="1">
      <c r="A489" s="136"/>
      <c r="B489" s="136"/>
      <c r="C489" s="136"/>
      <c r="D489" s="136"/>
      <c r="E489" s="136"/>
      <c r="F489" s="136"/>
      <c r="G489" s="259" t="s">
        <v>9732</v>
      </c>
      <c r="H489" s="197"/>
      <c r="I489" s="181">
        <v>5.5869</v>
      </c>
    </row>
    <row r="490" spans="1:9" ht="15" customHeight="1">
      <c r="A490" s="262" t="s">
        <v>9733</v>
      </c>
      <c r="B490" s="219"/>
      <c r="C490" s="266" t="s">
        <v>9734</v>
      </c>
      <c r="D490" s="219"/>
      <c r="E490" s="266" t="s">
        <v>9735</v>
      </c>
      <c r="F490" s="219"/>
      <c r="G490" s="176" t="s">
        <v>9736</v>
      </c>
      <c r="H490" s="176" t="s">
        <v>9737</v>
      </c>
      <c r="I490" s="176" t="s">
        <v>9738</v>
      </c>
    </row>
    <row r="491" spans="1:9" ht="15" customHeight="1">
      <c r="A491" s="191" t="s">
        <v>9739</v>
      </c>
      <c r="B491" s="192" t="s">
        <v>9740</v>
      </c>
      <c r="C491" s="277" t="s">
        <v>9741</v>
      </c>
      <c r="D491" s="197"/>
      <c r="E491" s="277" t="s">
        <v>9742</v>
      </c>
      <c r="F491" s="197"/>
      <c r="G491" s="193">
        <v>1.1000000000000001E-3</v>
      </c>
      <c r="H491" s="194">
        <v>16.2</v>
      </c>
      <c r="I491" s="194">
        <v>0.02</v>
      </c>
    </row>
    <row r="492" spans="1:9" ht="15" customHeight="1">
      <c r="A492" s="136"/>
      <c r="B492" s="136"/>
      <c r="C492" s="136"/>
      <c r="D492" s="136"/>
      <c r="E492" s="136"/>
      <c r="F492" s="136"/>
      <c r="G492" s="259" t="s">
        <v>9743</v>
      </c>
      <c r="H492" s="197"/>
      <c r="I492" s="180">
        <v>1.8100000000000002E-2</v>
      </c>
    </row>
    <row r="493" spans="1:9" ht="15" customHeight="1">
      <c r="A493" s="136"/>
      <c r="B493" s="136"/>
      <c r="C493" s="136"/>
      <c r="D493" s="136"/>
      <c r="E493" s="136"/>
      <c r="F493" s="136"/>
      <c r="G493" s="259" t="s">
        <v>9744</v>
      </c>
      <c r="H493" s="197"/>
      <c r="I493" s="184">
        <v>7.4386000000000001</v>
      </c>
    </row>
    <row r="494" spans="1:9" ht="15" customHeight="1">
      <c r="A494" s="136"/>
      <c r="B494" s="136"/>
      <c r="C494" s="136"/>
      <c r="D494" s="136"/>
      <c r="E494" s="136"/>
      <c r="F494" s="136"/>
      <c r="G494" s="259" t="s">
        <v>9745</v>
      </c>
      <c r="H494" s="197"/>
      <c r="I494" s="181">
        <v>7.44</v>
      </c>
    </row>
    <row r="495" spans="1:9" ht="15" customHeight="1">
      <c r="A495" s="136"/>
      <c r="B495" s="136"/>
      <c r="C495" s="136"/>
      <c r="D495" s="136"/>
      <c r="E495" s="136"/>
      <c r="F495" s="136"/>
      <c r="G495" s="259" t="s">
        <v>9746</v>
      </c>
      <c r="H495" s="197"/>
      <c r="I495" s="181">
        <v>2.57</v>
      </c>
    </row>
    <row r="496" spans="1:9" ht="15" customHeight="1">
      <c r="A496" s="136"/>
      <c r="B496" s="136"/>
      <c r="C496" s="136"/>
      <c r="D496" s="136"/>
      <c r="E496" s="136"/>
      <c r="F496" s="136"/>
      <c r="G496" s="259" t="s">
        <v>9747</v>
      </c>
      <c r="H496" s="197"/>
      <c r="I496" s="181">
        <v>10.01</v>
      </c>
    </row>
    <row r="497" spans="1:9" ht="9.75" customHeight="1">
      <c r="A497" s="136"/>
      <c r="B497" s="136"/>
      <c r="C497" s="136"/>
      <c r="D497" s="260"/>
      <c r="E497" s="197"/>
      <c r="F497" s="197"/>
      <c r="G497" s="136"/>
      <c r="H497" s="136"/>
      <c r="I497" s="136"/>
    </row>
    <row r="498" spans="1:9" ht="19.5" customHeight="1">
      <c r="A498" s="261" t="s">
        <v>9748</v>
      </c>
      <c r="B498" s="218"/>
      <c r="C498" s="218"/>
      <c r="D498" s="218"/>
      <c r="E498" s="218"/>
      <c r="F498" s="218"/>
      <c r="G498" s="218"/>
      <c r="H498" s="218"/>
      <c r="I498" s="219"/>
    </row>
    <row r="499" spans="1:9" ht="15" customHeight="1">
      <c r="A499" s="262" t="s">
        <v>9749</v>
      </c>
      <c r="B499" s="218"/>
      <c r="C499" s="218"/>
      <c r="D499" s="218"/>
      <c r="E499" s="219"/>
      <c r="F499" s="176" t="s">
        <v>9750</v>
      </c>
      <c r="G499" s="176" t="s">
        <v>9751</v>
      </c>
      <c r="H499" s="176" t="s">
        <v>9752</v>
      </c>
      <c r="I499" s="176" t="s">
        <v>9753</v>
      </c>
    </row>
    <row r="500" spans="1:9" ht="15" customHeight="1">
      <c r="A500" s="177" t="s">
        <v>9754</v>
      </c>
      <c r="B500" s="263" t="s">
        <v>9755</v>
      </c>
      <c r="C500" s="197"/>
      <c r="D500" s="197"/>
      <c r="E500" s="197"/>
      <c r="F500" s="177" t="s">
        <v>9756</v>
      </c>
      <c r="G500" s="179">
        <v>0.09</v>
      </c>
      <c r="H500" s="180">
        <v>10.49</v>
      </c>
      <c r="I500" s="180">
        <v>0.94</v>
      </c>
    </row>
    <row r="501" spans="1:9" ht="15" customHeight="1">
      <c r="A501" s="177" t="s">
        <v>9757</v>
      </c>
      <c r="B501" s="263" t="s">
        <v>9758</v>
      </c>
      <c r="C501" s="197"/>
      <c r="D501" s="197"/>
      <c r="E501" s="197"/>
      <c r="F501" s="177" t="s">
        <v>9759</v>
      </c>
      <c r="G501" s="179">
        <v>0.09</v>
      </c>
      <c r="H501" s="180">
        <v>12.43</v>
      </c>
      <c r="I501" s="180">
        <v>1.1200000000000001</v>
      </c>
    </row>
    <row r="502" spans="1:9" ht="15" customHeight="1">
      <c r="A502" s="136"/>
      <c r="B502" s="136"/>
      <c r="C502" s="136"/>
      <c r="D502" s="136"/>
      <c r="E502" s="136"/>
      <c r="F502" s="136"/>
      <c r="G502" s="259" t="s">
        <v>9760</v>
      </c>
      <c r="H502" s="197"/>
      <c r="I502" s="181">
        <v>2.0628000000000002</v>
      </c>
    </row>
    <row r="503" spans="1:9" ht="15" customHeight="1">
      <c r="A503" s="136"/>
      <c r="B503" s="136"/>
      <c r="C503" s="136"/>
      <c r="D503" s="136"/>
      <c r="E503" s="136"/>
      <c r="F503" s="136"/>
      <c r="G503" s="259" t="s">
        <v>9761</v>
      </c>
      <c r="H503" s="197"/>
      <c r="I503" s="182">
        <v>2.0628000000000002</v>
      </c>
    </row>
    <row r="504" spans="1:9" ht="15" customHeight="1">
      <c r="A504" s="136"/>
      <c r="B504" s="136"/>
      <c r="C504" s="136"/>
      <c r="D504" s="136"/>
      <c r="E504" s="136"/>
      <c r="F504" s="136"/>
      <c r="G504" s="259" t="s">
        <v>9762</v>
      </c>
      <c r="H504" s="197"/>
      <c r="I504" s="182">
        <v>1</v>
      </c>
    </row>
    <row r="505" spans="1:9" ht="15" customHeight="1">
      <c r="A505" s="136"/>
      <c r="B505" s="136"/>
      <c r="C505" s="136"/>
      <c r="D505" s="136"/>
      <c r="E505" s="136"/>
      <c r="F505" s="136"/>
      <c r="G505" s="269" t="s">
        <v>9763</v>
      </c>
      <c r="H505" s="202"/>
      <c r="I505" s="183">
        <v>2.0628000000000002</v>
      </c>
    </row>
    <row r="506" spans="1:9" ht="15" customHeight="1">
      <c r="A506" s="262" t="s">
        <v>9764</v>
      </c>
      <c r="B506" s="218"/>
      <c r="C506" s="218"/>
      <c r="D506" s="218"/>
      <c r="E506" s="219"/>
      <c r="F506" s="176" t="s">
        <v>9765</v>
      </c>
      <c r="G506" s="176" t="s">
        <v>9766</v>
      </c>
      <c r="H506" s="176" t="s">
        <v>9767</v>
      </c>
      <c r="I506" s="176" t="s">
        <v>9768</v>
      </c>
    </row>
    <row r="507" spans="1:9" ht="15" customHeight="1">
      <c r="A507" s="177" t="s">
        <v>9769</v>
      </c>
      <c r="B507" s="263" t="s">
        <v>9770</v>
      </c>
      <c r="C507" s="197"/>
      <c r="D507" s="197"/>
      <c r="E507" s="197"/>
      <c r="F507" s="177" t="s">
        <v>9771</v>
      </c>
      <c r="G507" s="179">
        <v>1.4999999999999999E-2</v>
      </c>
      <c r="H507" s="180">
        <v>5.5578000000000003</v>
      </c>
      <c r="I507" s="180">
        <v>0.08</v>
      </c>
    </row>
    <row r="508" spans="1:9" ht="15" customHeight="1">
      <c r="A508" s="177" t="s">
        <v>9772</v>
      </c>
      <c r="B508" s="263" t="s">
        <v>9773</v>
      </c>
      <c r="C508" s="197"/>
      <c r="D508" s="197"/>
      <c r="E508" s="197"/>
      <c r="F508" s="177" t="s">
        <v>9774</v>
      </c>
      <c r="G508" s="179">
        <v>1.1000000000000001</v>
      </c>
      <c r="H508" s="180">
        <v>4.3066000000000004</v>
      </c>
      <c r="I508" s="180">
        <v>4.74</v>
      </c>
    </row>
    <row r="509" spans="1:9" ht="15" customHeight="1">
      <c r="A509" s="136"/>
      <c r="B509" s="136"/>
      <c r="C509" s="136"/>
      <c r="D509" s="136"/>
      <c r="E509" s="136"/>
      <c r="F509" s="136"/>
      <c r="G509" s="259" t="s">
        <v>9775</v>
      </c>
      <c r="H509" s="197"/>
      <c r="I509" s="181">
        <v>4.8207000000000004</v>
      </c>
    </row>
    <row r="510" spans="1:9" ht="15" customHeight="1">
      <c r="A510" s="262" t="s">
        <v>9776</v>
      </c>
      <c r="B510" s="219"/>
      <c r="C510" s="266" t="s">
        <v>9777</v>
      </c>
      <c r="D510" s="219"/>
      <c r="E510" s="266" t="s">
        <v>9778</v>
      </c>
      <c r="F510" s="219"/>
      <c r="G510" s="176" t="s">
        <v>9779</v>
      </c>
      <c r="H510" s="176" t="s">
        <v>9780</v>
      </c>
      <c r="I510" s="176" t="s">
        <v>9781</v>
      </c>
    </row>
    <row r="511" spans="1:9" ht="15" customHeight="1">
      <c r="A511" s="191" t="s">
        <v>9782</v>
      </c>
      <c r="B511" s="192" t="s">
        <v>9783</v>
      </c>
      <c r="C511" s="277" t="s">
        <v>9784</v>
      </c>
      <c r="D511" s="197"/>
      <c r="E511" s="277" t="s">
        <v>9785</v>
      </c>
      <c r="F511" s="197"/>
      <c r="G511" s="193">
        <v>1.1000000000000001E-3</v>
      </c>
      <c r="H511" s="194">
        <v>16.2</v>
      </c>
      <c r="I511" s="194">
        <v>0.02</v>
      </c>
    </row>
    <row r="512" spans="1:9" ht="15" customHeight="1">
      <c r="A512" s="136"/>
      <c r="B512" s="136"/>
      <c r="C512" s="136"/>
      <c r="D512" s="136"/>
      <c r="E512" s="136"/>
      <c r="F512" s="136"/>
      <c r="G512" s="259" t="s">
        <v>9786</v>
      </c>
      <c r="H512" s="197"/>
      <c r="I512" s="180">
        <v>1.8100000000000002E-2</v>
      </c>
    </row>
    <row r="513" spans="1:9" ht="15" customHeight="1">
      <c r="A513" s="136"/>
      <c r="B513" s="136"/>
      <c r="C513" s="136"/>
      <c r="D513" s="136"/>
      <c r="E513" s="136"/>
      <c r="F513" s="136"/>
      <c r="G513" s="259" t="s">
        <v>9787</v>
      </c>
      <c r="H513" s="197"/>
      <c r="I513" s="184">
        <v>6.9016000000000002</v>
      </c>
    </row>
    <row r="514" spans="1:9" ht="15" customHeight="1">
      <c r="A514" s="136"/>
      <c r="B514" s="136"/>
      <c r="C514" s="136"/>
      <c r="D514" s="136"/>
      <c r="E514" s="136"/>
      <c r="F514" s="136"/>
      <c r="G514" s="259" t="s">
        <v>9788</v>
      </c>
      <c r="H514" s="197"/>
      <c r="I514" s="181">
        <v>6.9</v>
      </c>
    </row>
    <row r="515" spans="1:9" ht="15" customHeight="1">
      <c r="A515" s="136"/>
      <c r="B515" s="136"/>
      <c r="C515" s="136"/>
      <c r="D515" s="136"/>
      <c r="E515" s="136"/>
      <c r="F515" s="136"/>
      <c r="G515" s="259" t="s">
        <v>9789</v>
      </c>
      <c r="H515" s="197"/>
      <c r="I515" s="181">
        <v>2.39</v>
      </c>
    </row>
    <row r="516" spans="1:9" ht="15" customHeight="1">
      <c r="A516" s="136"/>
      <c r="B516" s="136"/>
      <c r="C516" s="136"/>
      <c r="D516" s="136"/>
      <c r="E516" s="136"/>
      <c r="F516" s="136"/>
      <c r="G516" s="259" t="s">
        <v>9790</v>
      </c>
      <c r="H516" s="197"/>
      <c r="I516" s="181">
        <v>9.2899999999999991</v>
      </c>
    </row>
    <row r="517" spans="1:9" ht="9.75" customHeight="1">
      <c r="A517" s="136"/>
      <c r="B517" s="136"/>
      <c r="C517" s="136"/>
      <c r="D517" s="260"/>
      <c r="E517" s="197"/>
      <c r="F517" s="197"/>
      <c r="G517" s="136"/>
      <c r="H517" s="136"/>
      <c r="I517" s="136"/>
    </row>
    <row r="518" spans="1:9" ht="19.5" customHeight="1">
      <c r="A518" s="261" t="s">
        <v>9791</v>
      </c>
      <c r="B518" s="218"/>
      <c r="C518" s="218"/>
      <c r="D518" s="218"/>
      <c r="E518" s="218"/>
      <c r="F518" s="218"/>
      <c r="G518" s="218"/>
      <c r="H518" s="218"/>
      <c r="I518" s="219"/>
    </row>
    <row r="519" spans="1:9" ht="15" customHeight="1">
      <c r="A519" s="270" t="s">
        <v>9792</v>
      </c>
      <c r="B519" s="218"/>
      <c r="C519" s="219"/>
      <c r="D519" s="266" t="s">
        <v>9793</v>
      </c>
      <c r="E519" s="219"/>
      <c r="F519" s="176" t="s">
        <v>9794</v>
      </c>
      <c r="G519" s="176" t="s">
        <v>9795</v>
      </c>
      <c r="H519" s="176" t="s">
        <v>9796</v>
      </c>
      <c r="I519" s="176" t="s">
        <v>9797</v>
      </c>
    </row>
    <row r="520" spans="1:9" ht="27.75" customHeight="1">
      <c r="A520" s="187" t="s">
        <v>9798</v>
      </c>
      <c r="B520" s="271" t="s">
        <v>9799</v>
      </c>
      <c r="C520" s="197"/>
      <c r="D520" s="272" t="s">
        <v>9800</v>
      </c>
      <c r="E520" s="197"/>
      <c r="F520" s="187" t="s">
        <v>9801</v>
      </c>
      <c r="G520" s="188">
        <v>2.7199999999999998E-2</v>
      </c>
      <c r="H520" s="189">
        <v>54.42</v>
      </c>
      <c r="I520" s="189">
        <v>1.48</v>
      </c>
    </row>
    <row r="521" spans="1:9" ht="27.75" customHeight="1">
      <c r="A521" s="187" t="s">
        <v>9802</v>
      </c>
      <c r="B521" s="271" t="s">
        <v>9803</v>
      </c>
      <c r="C521" s="197"/>
      <c r="D521" s="272" t="s">
        <v>9804</v>
      </c>
      <c r="E521" s="197"/>
      <c r="F521" s="187" t="s">
        <v>9805</v>
      </c>
      <c r="G521" s="188">
        <v>2.5100000000000001E-2</v>
      </c>
      <c r="H521" s="189">
        <v>131.81</v>
      </c>
      <c r="I521" s="189">
        <v>3.31</v>
      </c>
    </row>
    <row r="522" spans="1:9" ht="15" customHeight="1">
      <c r="A522" s="187" t="s">
        <v>9806</v>
      </c>
      <c r="B522" s="271" t="s">
        <v>9807</v>
      </c>
      <c r="C522" s="197"/>
      <c r="D522" s="272" t="s">
        <v>9808</v>
      </c>
      <c r="E522" s="197"/>
      <c r="F522" s="187" t="s">
        <v>9809</v>
      </c>
      <c r="G522" s="188">
        <v>5.2299999999999999E-2</v>
      </c>
      <c r="H522" s="189">
        <v>13.5</v>
      </c>
      <c r="I522" s="189">
        <v>0.71</v>
      </c>
    </row>
    <row r="523" spans="1:9" ht="15" customHeight="1">
      <c r="A523" s="136"/>
      <c r="B523" s="136"/>
      <c r="C523" s="136"/>
      <c r="D523" s="136"/>
      <c r="E523" s="136"/>
      <c r="F523" s="136"/>
      <c r="G523" s="273" t="s">
        <v>9810</v>
      </c>
      <c r="H523" s="197"/>
      <c r="I523" s="190">
        <v>5.5</v>
      </c>
    </row>
    <row r="524" spans="1:9" ht="15" customHeight="1">
      <c r="A524" s="136"/>
      <c r="B524" s="136"/>
      <c r="C524" s="136"/>
      <c r="D524" s="136"/>
      <c r="E524" s="136"/>
      <c r="F524" s="136"/>
      <c r="G524" s="259" t="s">
        <v>9811</v>
      </c>
      <c r="H524" s="197"/>
      <c r="I524" s="181">
        <v>5.5</v>
      </c>
    </row>
    <row r="525" spans="1:9" ht="15" customHeight="1">
      <c r="A525" s="136"/>
      <c r="B525" s="136"/>
      <c r="C525" s="136"/>
      <c r="D525" s="136"/>
      <c r="E525" s="136"/>
      <c r="F525" s="136"/>
      <c r="G525" s="259" t="s">
        <v>9812</v>
      </c>
      <c r="H525" s="197"/>
      <c r="I525" s="181">
        <v>1.9</v>
      </c>
    </row>
    <row r="526" spans="1:9" ht="15" customHeight="1">
      <c r="A526" s="136"/>
      <c r="B526" s="136"/>
      <c r="C526" s="136"/>
      <c r="D526" s="136"/>
      <c r="E526" s="136"/>
      <c r="F526" s="136"/>
      <c r="G526" s="259" t="s">
        <v>9813</v>
      </c>
      <c r="H526" s="197"/>
      <c r="I526" s="181">
        <v>7.4</v>
      </c>
    </row>
    <row r="527" spans="1:9" ht="9.75" customHeight="1">
      <c r="A527" s="136"/>
      <c r="B527" s="136"/>
      <c r="C527" s="136"/>
      <c r="D527" s="260"/>
      <c r="E527" s="197"/>
      <c r="F527" s="197"/>
      <c r="G527" s="136"/>
      <c r="H527" s="136"/>
      <c r="I527" s="136"/>
    </row>
    <row r="528" spans="1:9" ht="19.5" customHeight="1">
      <c r="A528" s="261" t="s">
        <v>9814</v>
      </c>
      <c r="B528" s="218"/>
      <c r="C528" s="218"/>
      <c r="D528" s="218"/>
      <c r="E528" s="218"/>
      <c r="F528" s="218"/>
      <c r="G528" s="218"/>
      <c r="H528" s="218"/>
      <c r="I528" s="219"/>
    </row>
    <row r="529" spans="1:9" ht="9.75" customHeight="1">
      <c r="A529" s="264" t="s">
        <v>9815</v>
      </c>
      <c r="B529" s="216"/>
      <c r="C529" s="265" t="s">
        <v>9816</v>
      </c>
      <c r="D529" s="216"/>
      <c r="E529" s="266" t="s">
        <v>9817</v>
      </c>
      <c r="F529" s="219"/>
      <c r="G529" s="266" t="s">
        <v>9818</v>
      </c>
      <c r="H529" s="219"/>
      <c r="I529" s="267" t="s">
        <v>9819</v>
      </c>
    </row>
    <row r="530" spans="1:9" ht="9.75" customHeight="1">
      <c r="A530" s="201"/>
      <c r="B530" s="203"/>
      <c r="C530" s="201"/>
      <c r="D530" s="203"/>
      <c r="E530" s="176" t="s">
        <v>9820</v>
      </c>
      <c r="F530" s="176" t="s">
        <v>9821</v>
      </c>
      <c r="G530" s="176" t="s">
        <v>9822</v>
      </c>
      <c r="H530" s="176" t="s">
        <v>9823</v>
      </c>
      <c r="I530" s="242"/>
    </row>
    <row r="531" spans="1:9" ht="15" customHeight="1">
      <c r="A531" s="177" t="s">
        <v>9824</v>
      </c>
      <c r="B531" s="178" t="s">
        <v>9825</v>
      </c>
      <c r="C531" s="268">
        <v>0.2</v>
      </c>
      <c r="D531" s="197"/>
      <c r="E531" s="185">
        <v>1</v>
      </c>
      <c r="F531" s="185">
        <v>0</v>
      </c>
      <c r="G531" s="182">
        <v>15.3</v>
      </c>
      <c r="H531" s="182">
        <v>8.75</v>
      </c>
      <c r="I531" s="182">
        <v>3.06</v>
      </c>
    </row>
    <row r="532" spans="1:9" ht="15" customHeight="1">
      <c r="A532" s="136"/>
      <c r="B532" s="136"/>
      <c r="C532" s="136"/>
      <c r="D532" s="136"/>
      <c r="E532" s="136"/>
      <c r="F532" s="136"/>
      <c r="G532" s="274" t="s">
        <v>9826</v>
      </c>
      <c r="H532" s="197"/>
      <c r="I532" s="186">
        <v>3.06</v>
      </c>
    </row>
    <row r="533" spans="1:9" ht="15" customHeight="1">
      <c r="A533" s="262" t="s">
        <v>9827</v>
      </c>
      <c r="B533" s="218"/>
      <c r="C533" s="218"/>
      <c r="D533" s="218"/>
      <c r="E533" s="219"/>
      <c r="F533" s="176" t="s">
        <v>9828</v>
      </c>
      <c r="G533" s="176" t="s">
        <v>9829</v>
      </c>
      <c r="H533" s="176" t="s">
        <v>9830</v>
      </c>
      <c r="I533" s="176" t="s">
        <v>9831</v>
      </c>
    </row>
    <row r="534" spans="1:9" ht="15" customHeight="1">
      <c r="A534" s="177" t="s">
        <v>9832</v>
      </c>
      <c r="B534" s="263" t="s">
        <v>9833</v>
      </c>
      <c r="C534" s="197"/>
      <c r="D534" s="197"/>
      <c r="E534" s="197"/>
      <c r="F534" s="177" t="s">
        <v>9834</v>
      </c>
      <c r="G534" s="179">
        <v>1.5</v>
      </c>
      <c r="H534" s="180">
        <v>8.3699999999999992</v>
      </c>
      <c r="I534" s="180">
        <v>12.56</v>
      </c>
    </row>
    <row r="535" spans="1:9" ht="15" customHeight="1">
      <c r="A535" s="136"/>
      <c r="B535" s="136"/>
      <c r="C535" s="136"/>
      <c r="D535" s="136"/>
      <c r="E535" s="136"/>
      <c r="F535" s="136"/>
      <c r="G535" s="259" t="s">
        <v>9835</v>
      </c>
      <c r="H535" s="197"/>
      <c r="I535" s="181">
        <v>12.555</v>
      </c>
    </row>
    <row r="536" spans="1:9" ht="15" customHeight="1">
      <c r="A536" s="136"/>
      <c r="B536" s="136"/>
      <c r="C536" s="136"/>
      <c r="D536" s="136"/>
      <c r="E536" s="136"/>
      <c r="F536" s="136"/>
      <c r="G536" s="259" t="s">
        <v>9836</v>
      </c>
      <c r="H536" s="197"/>
      <c r="I536" s="182">
        <v>15.615</v>
      </c>
    </row>
    <row r="537" spans="1:9" ht="15" customHeight="1">
      <c r="A537" s="136"/>
      <c r="B537" s="136"/>
      <c r="C537" s="136"/>
      <c r="D537" s="136"/>
      <c r="E537" s="136"/>
      <c r="F537" s="136"/>
      <c r="G537" s="259" t="s">
        <v>9837</v>
      </c>
      <c r="H537" s="197"/>
      <c r="I537" s="182">
        <v>1</v>
      </c>
    </row>
    <row r="538" spans="1:9" ht="15" customHeight="1">
      <c r="A538" s="136"/>
      <c r="B538" s="136"/>
      <c r="C538" s="136"/>
      <c r="D538" s="136"/>
      <c r="E538" s="136"/>
      <c r="F538" s="136"/>
      <c r="G538" s="269" t="s">
        <v>9838</v>
      </c>
      <c r="H538" s="202"/>
      <c r="I538" s="183">
        <v>15.615</v>
      </c>
    </row>
    <row r="539" spans="1:9" ht="15" customHeight="1">
      <c r="A539" s="136"/>
      <c r="B539" s="136"/>
      <c r="C539" s="136"/>
      <c r="D539" s="136"/>
      <c r="E539" s="136"/>
      <c r="F539" s="136"/>
      <c r="G539" s="259" t="s">
        <v>9839</v>
      </c>
      <c r="H539" s="197"/>
      <c r="I539" s="184">
        <v>15.615</v>
      </c>
    </row>
    <row r="540" spans="1:9" ht="15" customHeight="1">
      <c r="A540" s="136"/>
      <c r="B540" s="136"/>
      <c r="C540" s="136"/>
      <c r="D540" s="136"/>
      <c r="E540" s="136"/>
      <c r="F540" s="136"/>
      <c r="G540" s="259" t="s">
        <v>9840</v>
      </c>
      <c r="H540" s="197"/>
      <c r="I540" s="181">
        <v>15.62</v>
      </c>
    </row>
    <row r="541" spans="1:9" ht="15" customHeight="1">
      <c r="A541" s="136"/>
      <c r="B541" s="136"/>
      <c r="C541" s="136"/>
      <c r="D541" s="136"/>
      <c r="E541" s="136"/>
      <c r="F541" s="136"/>
      <c r="G541" s="259" t="s">
        <v>9841</v>
      </c>
      <c r="H541" s="197"/>
      <c r="I541" s="181">
        <v>5.4</v>
      </c>
    </row>
    <row r="542" spans="1:9" ht="15" customHeight="1">
      <c r="A542" s="136"/>
      <c r="B542" s="136"/>
      <c r="C542" s="136"/>
      <c r="D542" s="136"/>
      <c r="E542" s="136"/>
      <c r="F542" s="136"/>
      <c r="G542" s="259" t="s">
        <v>9842</v>
      </c>
      <c r="H542" s="197"/>
      <c r="I542" s="181">
        <v>21.02</v>
      </c>
    </row>
    <row r="543" spans="1:9" ht="9.75" customHeight="1">
      <c r="A543" s="136"/>
      <c r="B543" s="136"/>
      <c r="C543" s="136"/>
      <c r="D543" s="260"/>
      <c r="E543" s="197"/>
      <c r="F543" s="197"/>
      <c r="G543" s="136"/>
      <c r="H543" s="136"/>
      <c r="I543" s="136"/>
    </row>
    <row r="544" spans="1:9" ht="19.5" customHeight="1">
      <c r="A544" s="261" t="s">
        <v>9843</v>
      </c>
      <c r="B544" s="218"/>
      <c r="C544" s="218"/>
      <c r="D544" s="218"/>
      <c r="E544" s="218"/>
      <c r="F544" s="218"/>
      <c r="G544" s="218"/>
      <c r="H544" s="218"/>
      <c r="I544" s="219"/>
    </row>
    <row r="545" spans="1:9" ht="15" customHeight="1">
      <c r="A545" s="270" t="s">
        <v>9844</v>
      </c>
      <c r="B545" s="218"/>
      <c r="C545" s="219"/>
      <c r="D545" s="266" t="s">
        <v>9845</v>
      </c>
      <c r="E545" s="219"/>
      <c r="F545" s="176" t="s">
        <v>9846</v>
      </c>
      <c r="G545" s="176" t="s">
        <v>9847</v>
      </c>
      <c r="H545" s="176" t="s">
        <v>9848</v>
      </c>
      <c r="I545" s="176" t="s">
        <v>9849</v>
      </c>
    </row>
    <row r="546" spans="1:9" ht="19.5" customHeight="1">
      <c r="A546" s="187" t="s">
        <v>9850</v>
      </c>
      <c r="B546" s="271" t="s">
        <v>9851</v>
      </c>
      <c r="C546" s="197"/>
      <c r="D546" s="272" t="s">
        <v>9852</v>
      </c>
      <c r="E546" s="197"/>
      <c r="F546" s="187" t="s">
        <v>9853</v>
      </c>
      <c r="G546" s="188">
        <v>1</v>
      </c>
      <c r="H546" s="189">
        <v>72.45</v>
      </c>
      <c r="I546" s="189">
        <v>72.45</v>
      </c>
    </row>
    <row r="547" spans="1:9" ht="15" customHeight="1">
      <c r="A547" s="136"/>
      <c r="B547" s="136"/>
      <c r="C547" s="136"/>
      <c r="D547" s="136"/>
      <c r="E547" s="136"/>
      <c r="F547" s="136"/>
      <c r="G547" s="273" t="s">
        <v>9854</v>
      </c>
      <c r="H547" s="197"/>
      <c r="I547" s="190">
        <v>72.45</v>
      </c>
    </row>
    <row r="548" spans="1:9" ht="15" customHeight="1">
      <c r="A548" s="136"/>
      <c r="B548" s="136"/>
      <c r="C548" s="136"/>
      <c r="D548" s="136"/>
      <c r="E548" s="136"/>
      <c r="F548" s="136"/>
      <c r="G548" s="259" t="s">
        <v>9855</v>
      </c>
      <c r="H548" s="197"/>
      <c r="I548" s="181">
        <v>72.45</v>
      </c>
    </row>
    <row r="549" spans="1:9" ht="15" customHeight="1">
      <c r="A549" s="136"/>
      <c r="B549" s="136"/>
      <c r="C549" s="136"/>
      <c r="D549" s="136"/>
      <c r="E549" s="136"/>
      <c r="F549" s="136"/>
      <c r="G549" s="259" t="s">
        <v>9856</v>
      </c>
      <c r="H549" s="197"/>
      <c r="I549" s="181">
        <v>10.16</v>
      </c>
    </row>
    <row r="550" spans="1:9" ht="15" customHeight="1">
      <c r="A550" s="136"/>
      <c r="B550" s="136"/>
      <c r="C550" s="136"/>
      <c r="D550" s="136"/>
      <c r="E550" s="136"/>
      <c r="F550" s="136"/>
      <c r="G550" s="259" t="s">
        <v>9857</v>
      </c>
      <c r="H550" s="197"/>
      <c r="I550" s="181">
        <v>82.61</v>
      </c>
    </row>
    <row r="551" spans="1:9" ht="9.75" customHeight="1">
      <c r="A551" s="136"/>
      <c r="B551" s="136"/>
      <c r="C551" s="136"/>
      <c r="D551" s="260"/>
      <c r="E551" s="197"/>
      <c r="F551" s="197"/>
      <c r="G551" s="136"/>
      <c r="H551" s="136"/>
      <c r="I551" s="136"/>
    </row>
    <row r="552" spans="1:9" ht="19.5" customHeight="1">
      <c r="A552" s="261" t="s">
        <v>9858</v>
      </c>
      <c r="B552" s="218"/>
      <c r="C552" s="218"/>
      <c r="D552" s="218"/>
      <c r="E552" s="218"/>
      <c r="F552" s="218"/>
      <c r="G552" s="218"/>
      <c r="H552" s="218"/>
      <c r="I552" s="219"/>
    </row>
    <row r="553" spans="1:9" ht="9.75" customHeight="1">
      <c r="A553" s="264" t="s">
        <v>9859</v>
      </c>
      <c r="B553" s="216"/>
      <c r="C553" s="265" t="s">
        <v>9860</v>
      </c>
      <c r="D553" s="216"/>
      <c r="E553" s="266" t="s">
        <v>9861</v>
      </c>
      <c r="F553" s="219"/>
      <c r="G553" s="266" t="s">
        <v>9862</v>
      </c>
      <c r="H553" s="219"/>
      <c r="I553" s="267" t="s">
        <v>9863</v>
      </c>
    </row>
    <row r="554" spans="1:9" ht="9.75" customHeight="1">
      <c r="A554" s="201"/>
      <c r="B554" s="203"/>
      <c r="C554" s="201"/>
      <c r="D554" s="203"/>
      <c r="E554" s="176" t="s">
        <v>9864</v>
      </c>
      <c r="F554" s="176" t="s">
        <v>9865</v>
      </c>
      <c r="G554" s="176" t="s">
        <v>9866</v>
      </c>
      <c r="H554" s="176" t="s">
        <v>9867</v>
      </c>
      <c r="I554" s="242"/>
    </row>
    <row r="555" spans="1:9" ht="15" customHeight="1">
      <c r="A555" s="177" t="s">
        <v>9868</v>
      </c>
      <c r="B555" s="178" t="s">
        <v>9869</v>
      </c>
      <c r="C555" s="268">
        <v>1</v>
      </c>
      <c r="D555" s="197"/>
      <c r="E555" s="185">
        <v>1</v>
      </c>
      <c r="F555" s="185">
        <v>0</v>
      </c>
      <c r="G555" s="182">
        <v>158.25810000000001</v>
      </c>
      <c r="H555" s="182">
        <v>49.690300000000001</v>
      </c>
      <c r="I555" s="182">
        <v>158.25810000000001</v>
      </c>
    </row>
    <row r="556" spans="1:9" ht="15" customHeight="1">
      <c r="A556" s="136"/>
      <c r="B556" s="136"/>
      <c r="C556" s="136"/>
      <c r="D556" s="136"/>
      <c r="E556" s="136"/>
      <c r="F556" s="136"/>
      <c r="G556" s="274" t="s">
        <v>9870</v>
      </c>
      <c r="H556" s="197"/>
      <c r="I556" s="186">
        <v>158.25810000000001</v>
      </c>
    </row>
    <row r="557" spans="1:9" ht="15" customHeight="1">
      <c r="A557" s="136"/>
      <c r="B557" s="136"/>
      <c r="C557" s="136"/>
      <c r="D557" s="136"/>
      <c r="E557" s="136"/>
      <c r="F557" s="136"/>
      <c r="G557" s="259" t="s">
        <v>9871</v>
      </c>
      <c r="H557" s="197"/>
      <c r="I557" s="182">
        <v>158.25810000000001</v>
      </c>
    </row>
    <row r="558" spans="1:9" ht="15" customHeight="1">
      <c r="A558" s="136"/>
      <c r="B558" s="136"/>
      <c r="C558" s="136"/>
      <c r="D558" s="136"/>
      <c r="E558" s="136"/>
      <c r="F558" s="136"/>
      <c r="G558" s="259" t="s">
        <v>9872</v>
      </c>
      <c r="H558" s="197"/>
      <c r="I558" s="182">
        <v>448.2</v>
      </c>
    </row>
    <row r="559" spans="1:9" ht="15" customHeight="1">
      <c r="A559" s="136"/>
      <c r="B559" s="136"/>
      <c r="C559" s="136"/>
      <c r="D559" s="136"/>
      <c r="E559" s="136"/>
      <c r="F559" s="136"/>
      <c r="G559" s="269" t="s">
        <v>9873</v>
      </c>
      <c r="H559" s="202"/>
      <c r="I559" s="183">
        <v>0.35310000000000002</v>
      </c>
    </row>
    <row r="560" spans="1:9" ht="15" customHeight="1">
      <c r="A560" s="136"/>
      <c r="B560" s="136"/>
      <c r="C560" s="136"/>
      <c r="D560" s="136"/>
      <c r="E560" s="136"/>
      <c r="F560" s="136"/>
      <c r="G560" s="259" t="s">
        <v>9874</v>
      </c>
      <c r="H560" s="197"/>
      <c r="I560" s="184">
        <v>0.35310000000000002</v>
      </c>
    </row>
    <row r="561" spans="1:9" ht="15" customHeight="1">
      <c r="A561" s="136"/>
      <c r="B561" s="136"/>
      <c r="C561" s="136"/>
      <c r="D561" s="136"/>
      <c r="E561" s="136"/>
      <c r="F561" s="136"/>
      <c r="G561" s="259" t="s">
        <v>9875</v>
      </c>
      <c r="H561" s="197"/>
      <c r="I561" s="181">
        <v>0.35</v>
      </c>
    </row>
    <row r="562" spans="1:9" ht="15" customHeight="1">
      <c r="A562" s="136"/>
      <c r="B562" s="136"/>
      <c r="C562" s="136"/>
      <c r="D562" s="136"/>
      <c r="E562" s="136"/>
      <c r="F562" s="136"/>
      <c r="G562" s="259" t="s">
        <v>9876</v>
      </c>
      <c r="H562" s="197"/>
      <c r="I562" s="181">
        <v>0.12</v>
      </c>
    </row>
    <row r="563" spans="1:9" ht="15" customHeight="1">
      <c r="A563" s="136"/>
      <c r="B563" s="136"/>
      <c r="C563" s="136"/>
      <c r="D563" s="136"/>
      <c r="E563" s="136"/>
      <c r="F563" s="136"/>
      <c r="G563" s="259" t="s">
        <v>9877</v>
      </c>
      <c r="H563" s="197"/>
      <c r="I563" s="181">
        <v>0.47</v>
      </c>
    </row>
    <row r="564" spans="1:9" ht="9.75" customHeight="1">
      <c r="A564" s="136"/>
      <c r="B564" s="136"/>
      <c r="C564" s="136"/>
      <c r="D564" s="260"/>
      <c r="E564" s="197"/>
      <c r="F564" s="197"/>
      <c r="G564" s="136"/>
      <c r="H564" s="136"/>
      <c r="I564" s="136"/>
    </row>
    <row r="565" spans="1:9" ht="27" customHeight="1">
      <c r="A565" s="261" t="s">
        <v>9878</v>
      </c>
      <c r="B565" s="218"/>
      <c r="C565" s="218"/>
      <c r="D565" s="218"/>
      <c r="E565" s="218"/>
      <c r="F565" s="218"/>
      <c r="G565" s="218"/>
      <c r="H565" s="218"/>
      <c r="I565" s="219"/>
    </row>
    <row r="566" spans="1:9" ht="9.75" customHeight="1">
      <c r="A566" s="275"/>
      <c r="B566" s="197"/>
      <c r="C566" s="197"/>
      <c r="D566" s="197"/>
      <c r="E566" s="197"/>
      <c r="F566" s="197"/>
      <c r="G566" s="197"/>
      <c r="H566" s="197"/>
      <c r="I566" s="197"/>
    </row>
    <row r="567" spans="1:9" ht="15" customHeight="1">
      <c r="A567" s="136"/>
      <c r="B567" s="136"/>
      <c r="C567" s="136"/>
      <c r="D567" s="136"/>
      <c r="E567" s="136"/>
      <c r="F567" s="136"/>
      <c r="G567" s="259" t="s">
        <v>9879</v>
      </c>
      <c r="H567" s="197"/>
      <c r="I567" s="181">
        <v>2.1800000000000002</v>
      </c>
    </row>
    <row r="568" spans="1:9" ht="15" customHeight="1">
      <c r="A568" s="136"/>
      <c r="B568" s="136"/>
      <c r="C568" s="136"/>
      <c r="D568" s="136"/>
      <c r="E568" s="136"/>
      <c r="F568" s="136"/>
      <c r="G568" s="259" t="s">
        <v>9880</v>
      </c>
      <c r="H568" s="197"/>
      <c r="I568" s="181">
        <v>0.75</v>
      </c>
    </row>
    <row r="569" spans="1:9" ht="15" customHeight="1">
      <c r="A569" s="136"/>
      <c r="B569" s="136"/>
      <c r="C569" s="136"/>
      <c r="D569" s="136"/>
      <c r="E569" s="136"/>
      <c r="F569" s="136"/>
      <c r="G569" s="259" t="s">
        <v>9881</v>
      </c>
      <c r="H569" s="197"/>
      <c r="I569" s="181">
        <v>2.93</v>
      </c>
    </row>
    <row r="570" spans="1:9" ht="9.75" customHeight="1">
      <c r="A570" s="136"/>
      <c r="B570" s="136"/>
      <c r="C570" s="136"/>
      <c r="D570" s="260"/>
      <c r="E570" s="197"/>
      <c r="F570" s="197"/>
      <c r="G570" s="136"/>
      <c r="H570" s="136"/>
      <c r="I570" s="136"/>
    </row>
    <row r="571" spans="1:9" ht="19.5" customHeight="1">
      <c r="A571" s="261" t="s">
        <v>9882</v>
      </c>
      <c r="B571" s="218"/>
      <c r="C571" s="218"/>
      <c r="D571" s="218"/>
      <c r="E571" s="218"/>
      <c r="F571" s="218"/>
      <c r="G571" s="218"/>
      <c r="H571" s="218"/>
      <c r="I571" s="219"/>
    </row>
    <row r="572" spans="1:9" ht="9.75" customHeight="1">
      <c r="A572" s="275"/>
      <c r="B572" s="197"/>
      <c r="C572" s="197"/>
      <c r="D572" s="197"/>
      <c r="E572" s="197"/>
      <c r="F572" s="197"/>
      <c r="G572" s="197"/>
      <c r="H572" s="197"/>
      <c r="I572" s="197"/>
    </row>
    <row r="573" spans="1:9" ht="15" customHeight="1">
      <c r="A573" s="136"/>
      <c r="B573" s="136"/>
      <c r="C573" s="136"/>
      <c r="D573" s="136"/>
      <c r="E573" s="136"/>
      <c r="F573" s="136"/>
      <c r="G573" s="259" t="s">
        <v>9883</v>
      </c>
      <c r="H573" s="197"/>
      <c r="I573" s="181">
        <v>2929.57</v>
      </c>
    </row>
    <row r="574" spans="1:9" ht="15" customHeight="1">
      <c r="A574" s="136"/>
      <c r="B574" s="136"/>
      <c r="C574" s="136"/>
      <c r="D574" s="136"/>
      <c r="E574" s="136"/>
      <c r="F574" s="136"/>
      <c r="G574" s="259" t="s">
        <v>9884</v>
      </c>
      <c r="H574" s="197"/>
      <c r="I574" s="181">
        <v>1013.63</v>
      </c>
    </row>
    <row r="575" spans="1:9" ht="15" customHeight="1">
      <c r="A575" s="136"/>
      <c r="B575" s="136"/>
      <c r="C575" s="136"/>
      <c r="D575" s="136"/>
      <c r="E575" s="136"/>
      <c r="F575" s="136"/>
      <c r="G575" s="259" t="s">
        <v>9885</v>
      </c>
      <c r="H575" s="197"/>
      <c r="I575" s="181">
        <v>3943.2</v>
      </c>
    </row>
    <row r="576" spans="1:9" ht="9.75" customHeight="1">
      <c r="A576" s="136"/>
      <c r="B576" s="136"/>
      <c r="C576" s="136"/>
      <c r="D576" s="260"/>
      <c r="E576" s="197"/>
      <c r="F576" s="197"/>
      <c r="G576" s="136"/>
      <c r="H576" s="136"/>
      <c r="I576" s="136"/>
    </row>
    <row r="577" spans="1:9" ht="19.5" customHeight="1">
      <c r="A577" s="261" t="s">
        <v>9886</v>
      </c>
      <c r="B577" s="218"/>
      <c r="C577" s="218"/>
      <c r="D577" s="218"/>
      <c r="E577" s="218"/>
      <c r="F577" s="218"/>
      <c r="G577" s="218"/>
      <c r="H577" s="218"/>
      <c r="I577" s="219"/>
    </row>
    <row r="578" spans="1:9" ht="9.75" customHeight="1">
      <c r="A578" s="264" t="s">
        <v>9887</v>
      </c>
      <c r="B578" s="216"/>
      <c r="C578" s="265" t="s">
        <v>9888</v>
      </c>
      <c r="D578" s="216"/>
      <c r="E578" s="266" t="s">
        <v>9889</v>
      </c>
      <c r="F578" s="219"/>
      <c r="G578" s="266" t="s">
        <v>9890</v>
      </c>
      <c r="H578" s="219"/>
      <c r="I578" s="267" t="s">
        <v>9891</v>
      </c>
    </row>
    <row r="579" spans="1:9" ht="9.75" customHeight="1">
      <c r="A579" s="201"/>
      <c r="B579" s="203"/>
      <c r="C579" s="201"/>
      <c r="D579" s="203"/>
      <c r="E579" s="176" t="s">
        <v>9892</v>
      </c>
      <c r="F579" s="176" t="s">
        <v>9893</v>
      </c>
      <c r="G579" s="176" t="s">
        <v>9894</v>
      </c>
      <c r="H579" s="176" t="s">
        <v>9895</v>
      </c>
      <c r="I579" s="242"/>
    </row>
    <row r="580" spans="1:9" ht="15" customHeight="1">
      <c r="A580" s="177" t="s">
        <v>9896</v>
      </c>
      <c r="B580" s="178" t="s">
        <v>9897</v>
      </c>
      <c r="C580" s="268">
        <v>5</v>
      </c>
      <c r="D580" s="197"/>
      <c r="E580" s="185">
        <v>0.98</v>
      </c>
      <c r="F580" s="185">
        <v>0.02</v>
      </c>
      <c r="G580" s="182">
        <v>151.75460000000001</v>
      </c>
      <c r="H580" s="182">
        <v>46.44</v>
      </c>
      <c r="I580" s="182">
        <v>748.24149999999997</v>
      </c>
    </row>
    <row r="581" spans="1:9" ht="15" customHeight="1">
      <c r="A581" s="177" t="s">
        <v>9898</v>
      </c>
      <c r="B581" s="178" t="s">
        <v>9899</v>
      </c>
      <c r="C581" s="268">
        <v>1</v>
      </c>
      <c r="D581" s="197"/>
      <c r="E581" s="185">
        <v>1</v>
      </c>
      <c r="F581" s="185">
        <v>0</v>
      </c>
      <c r="G581" s="182">
        <v>226.38339999999999</v>
      </c>
      <c r="H581" s="182">
        <v>103.88330000000001</v>
      </c>
      <c r="I581" s="182">
        <v>226.38339999999999</v>
      </c>
    </row>
    <row r="582" spans="1:9" ht="15" customHeight="1">
      <c r="A582" s="177" t="s">
        <v>9900</v>
      </c>
      <c r="B582" s="178" t="s">
        <v>9901</v>
      </c>
      <c r="C582" s="268">
        <v>1</v>
      </c>
      <c r="D582" s="197"/>
      <c r="E582" s="185">
        <v>0.97</v>
      </c>
      <c r="F582" s="185">
        <v>0.03</v>
      </c>
      <c r="G582" s="182">
        <v>377.06270000000001</v>
      </c>
      <c r="H582" s="182">
        <v>135.87639999999999</v>
      </c>
      <c r="I582" s="182">
        <v>369.82709999999997</v>
      </c>
    </row>
    <row r="583" spans="1:9" ht="15" customHeight="1">
      <c r="A583" s="136"/>
      <c r="B583" s="136"/>
      <c r="C583" s="136"/>
      <c r="D583" s="136"/>
      <c r="E583" s="136"/>
      <c r="F583" s="136"/>
      <c r="G583" s="274" t="s">
        <v>9902</v>
      </c>
      <c r="H583" s="197"/>
      <c r="I583" s="186">
        <v>1344.452</v>
      </c>
    </row>
    <row r="584" spans="1:9" ht="15" customHeight="1">
      <c r="A584" s="262" t="s">
        <v>9903</v>
      </c>
      <c r="B584" s="218"/>
      <c r="C584" s="218"/>
      <c r="D584" s="218"/>
      <c r="E584" s="219"/>
      <c r="F584" s="176" t="s">
        <v>9904</v>
      </c>
      <c r="G584" s="176" t="s">
        <v>9905</v>
      </c>
      <c r="H584" s="176" t="s">
        <v>9906</v>
      </c>
      <c r="I584" s="176" t="s">
        <v>9907</v>
      </c>
    </row>
    <row r="585" spans="1:9" ht="15" customHeight="1">
      <c r="A585" s="177" t="s">
        <v>9908</v>
      </c>
      <c r="B585" s="263" t="s">
        <v>9909</v>
      </c>
      <c r="C585" s="197"/>
      <c r="D585" s="197"/>
      <c r="E585" s="197"/>
      <c r="F585" s="177" t="s">
        <v>9910</v>
      </c>
      <c r="G585" s="179">
        <v>1</v>
      </c>
      <c r="H585" s="180">
        <v>8.3699999999999992</v>
      </c>
      <c r="I585" s="180">
        <v>8.3699999999999992</v>
      </c>
    </row>
    <row r="586" spans="1:9" ht="15" customHeight="1">
      <c r="A586" s="136"/>
      <c r="B586" s="136"/>
      <c r="C586" s="136"/>
      <c r="D586" s="136"/>
      <c r="E586" s="136"/>
      <c r="F586" s="136"/>
      <c r="G586" s="259" t="s">
        <v>9911</v>
      </c>
      <c r="H586" s="197"/>
      <c r="I586" s="181">
        <v>8.3699999999999992</v>
      </c>
    </row>
    <row r="587" spans="1:9" ht="15" customHeight="1">
      <c r="A587" s="136"/>
      <c r="B587" s="136"/>
      <c r="C587" s="136"/>
      <c r="D587" s="136"/>
      <c r="E587" s="136"/>
      <c r="F587" s="136"/>
      <c r="G587" s="259" t="s">
        <v>9912</v>
      </c>
      <c r="H587" s="197"/>
      <c r="I587" s="182">
        <v>1352.8219999999999</v>
      </c>
    </row>
    <row r="588" spans="1:9" ht="15" customHeight="1">
      <c r="A588" s="136"/>
      <c r="B588" s="136"/>
      <c r="C588" s="136"/>
      <c r="D588" s="136"/>
      <c r="E588" s="136"/>
      <c r="F588" s="136"/>
      <c r="G588" s="259" t="s">
        <v>9913</v>
      </c>
      <c r="H588" s="197"/>
      <c r="I588" s="182">
        <v>236.65</v>
      </c>
    </row>
    <row r="589" spans="1:9" ht="15" customHeight="1">
      <c r="A589" s="136"/>
      <c r="B589" s="136"/>
      <c r="C589" s="136"/>
      <c r="D589" s="136"/>
      <c r="E589" s="136"/>
      <c r="F589" s="136"/>
      <c r="G589" s="269" t="s">
        <v>9914</v>
      </c>
      <c r="H589" s="202"/>
      <c r="I589" s="183">
        <v>5.7165999999999997</v>
      </c>
    </row>
    <row r="590" spans="1:9" ht="15" customHeight="1">
      <c r="A590" s="136"/>
      <c r="B590" s="136"/>
      <c r="C590" s="136"/>
      <c r="D590" s="136"/>
      <c r="E590" s="136"/>
      <c r="F590" s="136"/>
      <c r="G590" s="259" t="s">
        <v>9915</v>
      </c>
      <c r="H590" s="197"/>
      <c r="I590" s="182">
        <v>0.13489999999999999</v>
      </c>
    </row>
    <row r="591" spans="1:9" ht="15" customHeight="1">
      <c r="A591" s="136"/>
      <c r="B591" s="136"/>
      <c r="C591" s="136"/>
      <c r="D591" s="136"/>
      <c r="E591" s="136"/>
      <c r="F591" s="136"/>
      <c r="G591" s="259" t="s">
        <v>9916</v>
      </c>
      <c r="H591" s="197"/>
      <c r="I591" s="184">
        <v>5.8514999999999997</v>
      </c>
    </row>
    <row r="592" spans="1:9" ht="15" customHeight="1">
      <c r="A592" s="136"/>
      <c r="B592" s="136"/>
      <c r="C592" s="136"/>
      <c r="D592" s="136"/>
      <c r="E592" s="136"/>
      <c r="F592" s="136"/>
      <c r="G592" s="259" t="s">
        <v>9917</v>
      </c>
      <c r="H592" s="197"/>
      <c r="I592" s="181">
        <v>5.85</v>
      </c>
    </row>
    <row r="593" spans="1:9" ht="15" customHeight="1">
      <c r="A593" s="136"/>
      <c r="B593" s="136"/>
      <c r="C593" s="136"/>
      <c r="D593" s="136"/>
      <c r="E593" s="136"/>
      <c r="F593" s="136"/>
      <c r="G593" s="259" t="s">
        <v>9918</v>
      </c>
      <c r="H593" s="197"/>
      <c r="I593" s="181">
        <v>2.02</v>
      </c>
    </row>
    <row r="594" spans="1:9" ht="15" customHeight="1">
      <c r="A594" s="136"/>
      <c r="B594" s="136"/>
      <c r="C594" s="136"/>
      <c r="D594" s="136"/>
      <c r="E594" s="136"/>
      <c r="F594" s="136"/>
      <c r="G594" s="259" t="s">
        <v>9919</v>
      </c>
      <c r="H594" s="197"/>
      <c r="I594" s="181">
        <v>7.87</v>
      </c>
    </row>
    <row r="595" spans="1:9" ht="9.75" customHeight="1">
      <c r="A595" s="136"/>
      <c r="B595" s="136"/>
      <c r="C595" s="136"/>
      <c r="D595" s="260"/>
      <c r="E595" s="197"/>
      <c r="F595" s="197"/>
      <c r="G595" s="136"/>
      <c r="H595" s="136"/>
      <c r="I595" s="136"/>
    </row>
    <row r="596" spans="1:9" ht="19.5" customHeight="1">
      <c r="A596" s="261" t="s">
        <v>9920</v>
      </c>
      <c r="B596" s="218"/>
      <c r="C596" s="218"/>
      <c r="D596" s="218"/>
      <c r="E596" s="218"/>
      <c r="F596" s="218"/>
      <c r="G596" s="218"/>
      <c r="H596" s="218"/>
      <c r="I596" s="219"/>
    </row>
    <row r="597" spans="1:9" ht="9.75" customHeight="1">
      <c r="A597" s="264" t="s">
        <v>9921</v>
      </c>
      <c r="B597" s="216"/>
      <c r="C597" s="265" t="s">
        <v>9922</v>
      </c>
      <c r="D597" s="216"/>
      <c r="E597" s="266" t="s">
        <v>9923</v>
      </c>
      <c r="F597" s="219"/>
      <c r="G597" s="266" t="s">
        <v>9924</v>
      </c>
      <c r="H597" s="219"/>
      <c r="I597" s="267" t="s">
        <v>9925</v>
      </c>
    </row>
    <row r="598" spans="1:9" ht="9.75" customHeight="1">
      <c r="A598" s="201"/>
      <c r="B598" s="203"/>
      <c r="C598" s="201"/>
      <c r="D598" s="203"/>
      <c r="E598" s="176" t="s">
        <v>9926</v>
      </c>
      <c r="F598" s="176" t="s">
        <v>9927</v>
      </c>
      <c r="G598" s="176" t="s">
        <v>9928</v>
      </c>
      <c r="H598" s="176" t="s">
        <v>9929</v>
      </c>
      <c r="I598" s="242"/>
    </row>
    <row r="599" spans="1:9" ht="15" customHeight="1">
      <c r="A599" s="177" t="s">
        <v>9930</v>
      </c>
      <c r="B599" s="178" t="s">
        <v>9931</v>
      </c>
      <c r="C599" s="268">
        <v>0.1333</v>
      </c>
      <c r="D599" s="197"/>
      <c r="E599" s="185">
        <v>1</v>
      </c>
      <c r="F599" s="185">
        <v>0</v>
      </c>
      <c r="G599" s="182">
        <v>29.22</v>
      </c>
      <c r="H599" s="182">
        <v>13.48</v>
      </c>
      <c r="I599" s="182">
        <v>3.8950260000000001</v>
      </c>
    </row>
    <row r="600" spans="1:9" ht="15" customHeight="1">
      <c r="A600" s="136"/>
      <c r="B600" s="136"/>
      <c r="C600" s="136"/>
      <c r="D600" s="136"/>
      <c r="E600" s="136"/>
      <c r="F600" s="136"/>
      <c r="G600" s="274" t="s">
        <v>9932</v>
      </c>
      <c r="H600" s="197"/>
      <c r="I600" s="186">
        <v>3.895</v>
      </c>
    </row>
    <row r="601" spans="1:9" ht="15" customHeight="1">
      <c r="A601" s="262" t="s">
        <v>9933</v>
      </c>
      <c r="B601" s="218"/>
      <c r="C601" s="218"/>
      <c r="D601" s="218"/>
      <c r="E601" s="219"/>
      <c r="F601" s="176" t="s">
        <v>9934</v>
      </c>
      <c r="G601" s="176" t="s">
        <v>9935</v>
      </c>
      <c r="H601" s="176" t="s">
        <v>9936</v>
      </c>
      <c r="I601" s="176" t="s">
        <v>9937</v>
      </c>
    </row>
    <row r="602" spans="1:9" ht="15" customHeight="1">
      <c r="A602" s="177" t="s">
        <v>9938</v>
      </c>
      <c r="B602" s="263" t="s">
        <v>9939</v>
      </c>
      <c r="C602" s="197"/>
      <c r="D602" s="197"/>
      <c r="E602" s="197"/>
      <c r="F602" s="177" t="s">
        <v>9940</v>
      </c>
      <c r="G602" s="179">
        <v>4.7683999999999997</v>
      </c>
      <c r="H602" s="180">
        <v>10.49</v>
      </c>
      <c r="I602" s="180">
        <v>50.02</v>
      </c>
    </row>
    <row r="603" spans="1:9" ht="15" customHeight="1">
      <c r="A603" s="177" t="s">
        <v>9941</v>
      </c>
      <c r="B603" s="263" t="s">
        <v>9942</v>
      </c>
      <c r="C603" s="197"/>
      <c r="D603" s="197"/>
      <c r="E603" s="197"/>
      <c r="F603" s="177" t="s">
        <v>9943</v>
      </c>
      <c r="G603" s="179">
        <v>0.89019999999999999</v>
      </c>
      <c r="H603" s="180">
        <v>12.43</v>
      </c>
      <c r="I603" s="180">
        <v>11.07</v>
      </c>
    </row>
    <row r="604" spans="1:9" ht="15" customHeight="1">
      <c r="A604" s="177" t="s">
        <v>9944</v>
      </c>
      <c r="B604" s="263" t="s">
        <v>9945</v>
      </c>
      <c r="C604" s="197"/>
      <c r="D604" s="197"/>
      <c r="E604" s="197"/>
      <c r="F604" s="177" t="s">
        <v>9946</v>
      </c>
      <c r="G604" s="179">
        <v>1.8782000000000001</v>
      </c>
      <c r="H604" s="180">
        <v>12.43</v>
      </c>
      <c r="I604" s="180">
        <v>23.35</v>
      </c>
    </row>
    <row r="605" spans="1:9" ht="15" customHeight="1">
      <c r="A605" s="177" t="s">
        <v>9947</v>
      </c>
      <c r="B605" s="263" t="s">
        <v>9948</v>
      </c>
      <c r="C605" s="197"/>
      <c r="D605" s="197"/>
      <c r="E605" s="197"/>
      <c r="F605" s="177" t="s">
        <v>9949</v>
      </c>
      <c r="G605" s="179">
        <v>6.8514999999999997</v>
      </c>
      <c r="H605" s="180">
        <v>12.43</v>
      </c>
      <c r="I605" s="180">
        <v>85.16</v>
      </c>
    </row>
    <row r="606" spans="1:9" ht="15" customHeight="1">
      <c r="A606" s="177" t="s">
        <v>9950</v>
      </c>
      <c r="B606" s="263" t="s">
        <v>9951</v>
      </c>
      <c r="C606" s="197"/>
      <c r="D606" s="197"/>
      <c r="E606" s="197"/>
      <c r="F606" s="177" t="s">
        <v>9952</v>
      </c>
      <c r="G606" s="179">
        <v>2.5</v>
      </c>
      <c r="H606" s="180">
        <v>12.43</v>
      </c>
      <c r="I606" s="180">
        <v>31.08</v>
      </c>
    </row>
    <row r="607" spans="1:9" ht="15" customHeight="1">
      <c r="A607" s="177" t="s">
        <v>9953</v>
      </c>
      <c r="B607" s="263" t="s">
        <v>9954</v>
      </c>
      <c r="C607" s="197"/>
      <c r="D607" s="197"/>
      <c r="E607" s="197"/>
      <c r="F607" s="177" t="s">
        <v>9955</v>
      </c>
      <c r="G607" s="179">
        <v>9.8902000000000001</v>
      </c>
      <c r="H607" s="180">
        <v>8.3699999999999992</v>
      </c>
      <c r="I607" s="180">
        <v>82.78</v>
      </c>
    </row>
    <row r="608" spans="1:9" ht="15" customHeight="1">
      <c r="A608" s="136"/>
      <c r="B608" s="136"/>
      <c r="C608" s="136"/>
      <c r="D608" s="136"/>
      <c r="E608" s="136"/>
      <c r="F608" s="136"/>
      <c r="G608" s="259" t="s">
        <v>9956</v>
      </c>
      <c r="H608" s="197"/>
      <c r="I608" s="181">
        <v>283.45179999999999</v>
      </c>
    </row>
    <row r="609" spans="1:9" ht="15" customHeight="1">
      <c r="A609" s="136"/>
      <c r="B609" s="136"/>
      <c r="C609" s="136"/>
      <c r="D609" s="136"/>
      <c r="E609" s="136"/>
      <c r="F609" s="136"/>
      <c r="G609" s="259" t="s">
        <v>9957</v>
      </c>
      <c r="H609" s="197"/>
      <c r="I609" s="182">
        <v>287.34679999999997</v>
      </c>
    </row>
    <row r="610" spans="1:9" ht="15" customHeight="1">
      <c r="A610" s="136"/>
      <c r="B610" s="136"/>
      <c r="C610" s="136"/>
      <c r="D610" s="136"/>
      <c r="E610" s="136"/>
      <c r="F610" s="136"/>
      <c r="G610" s="259" t="s">
        <v>9958</v>
      </c>
      <c r="H610" s="197"/>
      <c r="I610" s="182">
        <v>1</v>
      </c>
    </row>
    <row r="611" spans="1:9" ht="15" customHeight="1">
      <c r="A611" s="136"/>
      <c r="B611" s="136"/>
      <c r="C611" s="136"/>
      <c r="D611" s="136"/>
      <c r="E611" s="136"/>
      <c r="F611" s="136"/>
      <c r="G611" s="269" t="s">
        <v>9959</v>
      </c>
      <c r="H611" s="202"/>
      <c r="I611" s="183">
        <v>287.34679999999997</v>
      </c>
    </row>
    <row r="612" spans="1:9" ht="15" customHeight="1">
      <c r="A612" s="262" t="s">
        <v>9960</v>
      </c>
      <c r="B612" s="218"/>
      <c r="C612" s="218"/>
      <c r="D612" s="218"/>
      <c r="E612" s="219"/>
      <c r="F612" s="176" t="s">
        <v>9961</v>
      </c>
      <c r="G612" s="176" t="s">
        <v>9962</v>
      </c>
      <c r="H612" s="176" t="s">
        <v>9963</v>
      </c>
      <c r="I612" s="176" t="s">
        <v>9964</v>
      </c>
    </row>
    <row r="613" spans="1:9" ht="15" customHeight="1">
      <c r="A613" s="177" t="s">
        <v>9965</v>
      </c>
      <c r="B613" s="263" t="s">
        <v>9966</v>
      </c>
      <c r="C613" s="197"/>
      <c r="D613" s="197"/>
      <c r="E613" s="197"/>
      <c r="F613" s="177" t="s">
        <v>9967</v>
      </c>
      <c r="G613" s="179">
        <v>12.7966</v>
      </c>
      <c r="H613" s="180">
        <v>3.86</v>
      </c>
      <c r="I613" s="180">
        <v>49.39</v>
      </c>
    </row>
    <row r="614" spans="1:9" ht="15" customHeight="1">
      <c r="A614" s="177" t="s">
        <v>9968</v>
      </c>
      <c r="B614" s="263" t="s">
        <v>9969</v>
      </c>
      <c r="C614" s="197"/>
      <c r="D614" s="197"/>
      <c r="E614" s="197"/>
      <c r="F614" s="177" t="s">
        <v>9970</v>
      </c>
      <c r="G614" s="179">
        <v>0.22259999999999999</v>
      </c>
      <c r="H614" s="180">
        <v>8.09</v>
      </c>
      <c r="I614" s="180">
        <v>1.8</v>
      </c>
    </row>
    <row r="615" spans="1:9" ht="15" customHeight="1">
      <c r="A615" s="177" t="s">
        <v>9971</v>
      </c>
      <c r="B615" s="263" t="s">
        <v>9972</v>
      </c>
      <c r="C615" s="197"/>
      <c r="D615" s="197"/>
      <c r="E615" s="197"/>
      <c r="F615" s="177" t="s">
        <v>9973</v>
      </c>
      <c r="G615" s="179">
        <v>0.336092</v>
      </c>
      <c r="H615" s="180">
        <v>63.75</v>
      </c>
      <c r="I615" s="180">
        <v>21.43</v>
      </c>
    </row>
    <row r="616" spans="1:9" ht="15" customHeight="1">
      <c r="A616" s="177" t="s">
        <v>9974</v>
      </c>
      <c r="B616" s="263" t="s">
        <v>9975</v>
      </c>
      <c r="C616" s="197"/>
      <c r="D616" s="197"/>
      <c r="E616" s="197"/>
      <c r="F616" s="177" t="s">
        <v>9976</v>
      </c>
      <c r="G616" s="179">
        <v>62.5</v>
      </c>
      <c r="H616" s="180">
        <v>0.6</v>
      </c>
      <c r="I616" s="180">
        <v>37.5</v>
      </c>
    </row>
    <row r="617" spans="1:9" ht="15" customHeight="1">
      <c r="A617" s="177" t="s">
        <v>9977</v>
      </c>
      <c r="B617" s="263" t="s">
        <v>9978</v>
      </c>
      <c r="C617" s="197"/>
      <c r="D617" s="197"/>
      <c r="E617" s="197"/>
      <c r="F617" s="177" t="s">
        <v>9979</v>
      </c>
      <c r="G617" s="179">
        <v>5.33E-2</v>
      </c>
      <c r="H617" s="180">
        <v>83.3</v>
      </c>
      <c r="I617" s="180">
        <v>4.4400000000000004</v>
      </c>
    </row>
    <row r="618" spans="1:9" ht="15" customHeight="1">
      <c r="A618" s="177" t="s">
        <v>9980</v>
      </c>
      <c r="B618" s="263" t="s">
        <v>9981</v>
      </c>
      <c r="C618" s="197"/>
      <c r="D618" s="197"/>
      <c r="E618" s="197"/>
      <c r="F618" s="177" t="s">
        <v>9982</v>
      </c>
      <c r="G618" s="179">
        <v>0.1246</v>
      </c>
      <c r="H618" s="180">
        <v>83.3</v>
      </c>
      <c r="I618" s="180">
        <v>10.38</v>
      </c>
    </row>
    <row r="619" spans="1:9" ht="15" customHeight="1">
      <c r="A619" s="177" t="s">
        <v>9983</v>
      </c>
      <c r="B619" s="263" t="s">
        <v>9984</v>
      </c>
      <c r="C619" s="197"/>
      <c r="D619" s="197"/>
      <c r="E619" s="197"/>
      <c r="F619" s="177" t="s">
        <v>9985</v>
      </c>
      <c r="G619" s="179">
        <v>7.2526200000000003</v>
      </c>
      <c r="H619" s="180">
        <v>0.68</v>
      </c>
      <c r="I619" s="180">
        <v>4.93</v>
      </c>
    </row>
    <row r="620" spans="1:9" ht="15" customHeight="1">
      <c r="A620" s="177" t="s">
        <v>9986</v>
      </c>
      <c r="B620" s="263" t="s">
        <v>9987</v>
      </c>
      <c r="C620" s="197"/>
      <c r="D620" s="197"/>
      <c r="E620" s="197"/>
      <c r="F620" s="177" t="s">
        <v>9988</v>
      </c>
      <c r="G620" s="179">
        <v>106.0087</v>
      </c>
      <c r="H620" s="180">
        <v>0.32</v>
      </c>
      <c r="I620" s="180">
        <v>33.92</v>
      </c>
    </row>
    <row r="621" spans="1:9" ht="15" customHeight="1">
      <c r="A621" s="177" t="s">
        <v>9989</v>
      </c>
      <c r="B621" s="263" t="s">
        <v>9990</v>
      </c>
      <c r="C621" s="197"/>
      <c r="D621" s="197"/>
      <c r="E621" s="197"/>
      <c r="F621" s="177" t="s">
        <v>9991</v>
      </c>
      <c r="G621" s="179">
        <v>0.57789999999999997</v>
      </c>
      <c r="H621" s="180">
        <v>11.37</v>
      </c>
      <c r="I621" s="180">
        <v>6.57</v>
      </c>
    </row>
    <row r="622" spans="1:9" ht="15" customHeight="1">
      <c r="A622" s="177" t="s">
        <v>9992</v>
      </c>
      <c r="B622" s="263" t="s">
        <v>9993</v>
      </c>
      <c r="C622" s="197"/>
      <c r="D622" s="197"/>
      <c r="E622" s="197"/>
      <c r="F622" s="177" t="s">
        <v>9994</v>
      </c>
      <c r="G622" s="179">
        <v>1.25</v>
      </c>
      <c r="H622" s="180">
        <v>0.64</v>
      </c>
      <c r="I622" s="180">
        <v>0.8</v>
      </c>
    </row>
    <row r="623" spans="1:9" ht="15" customHeight="1">
      <c r="A623" s="177" t="s">
        <v>9995</v>
      </c>
      <c r="B623" s="263" t="s">
        <v>9996</v>
      </c>
      <c r="C623" s="197"/>
      <c r="D623" s="197"/>
      <c r="E623" s="197"/>
      <c r="F623" s="177" t="s">
        <v>9997</v>
      </c>
      <c r="G623" s="179">
        <v>0.2167</v>
      </c>
      <c r="H623" s="180">
        <v>7.35</v>
      </c>
      <c r="I623" s="180">
        <v>1.59</v>
      </c>
    </row>
    <row r="624" spans="1:9" ht="15" customHeight="1">
      <c r="A624" s="177" t="s">
        <v>9998</v>
      </c>
      <c r="B624" s="263" t="s">
        <v>9999</v>
      </c>
      <c r="C624" s="197"/>
      <c r="D624" s="197"/>
      <c r="E624" s="197"/>
      <c r="F624" s="177" t="s">
        <v>10000</v>
      </c>
      <c r="G624" s="179">
        <v>0.72240000000000004</v>
      </c>
      <c r="H624" s="180">
        <v>5.35</v>
      </c>
      <c r="I624" s="180">
        <v>3.86</v>
      </c>
    </row>
    <row r="625" spans="1:9" ht="15" customHeight="1">
      <c r="A625" s="177" t="s">
        <v>10001</v>
      </c>
      <c r="B625" s="263" t="s">
        <v>10002</v>
      </c>
      <c r="C625" s="197"/>
      <c r="D625" s="197"/>
      <c r="E625" s="197"/>
      <c r="F625" s="177" t="s">
        <v>10003</v>
      </c>
      <c r="G625" s="179">
        <v>0.6</v>
      </c>
      <c r="H625" s="180">
        <v>5.24</v>
      </c>
      <c r="I625" s="180">
        <v>3.14</v>
      </c>
    </row>
    <row r="626" spans="1:9" ht="15" customHeight="1">
      <c r="A626" s="177" t="s">
        <v>10004</v>
      </c>
      <c r="B626" s="263" t="s">
        <v>10005</v>
      </c>
      <c r="C626" s="197"/>
      <c r="D626" s="197"/>
      <c r="E626" s="197"/>
      <c r="F626" s="177" t="s">
        <v>10006</v>
      </c>
      <c r="G626" s="179">
        <v>1.4448000000000001</v>
      </c>
      <c r="H626" s="180">
        <v>6.72</v>
      </c>
      <c r="I626" s="180">
        <v>9.7100000000000009</v>
      </c>
    </row>
    <row r="627" spans="1:9" ht="15" customHeight="1">
      <c r="A627" s="177" t="s">
        <v>10007</v>
      </c>
      <c r="B627" s="263" t="s">
        <v>10008</v>
      </c>
      <c r="C627" s="197"/>
      <c r="D627" s="197"/>
      <c r="E627" s="197"/>
      <c r="F627" s="177" t="s">
        <v>10009</v>
      </c>
      <c r="G627" s="179">
        <v>1.2</v>
      </c>
      <c r="H627" s="180">
        <v>16.079999999999998</v>
      </c>
      <c r="I627" s="180">
        <v>19.3</v>
      </c>
    </row>
    <row r="628" spans="1:9" ht="15" customHeight="1">
      <c r="A628" s="136"/>
      <c r="B628" s="136"/>
      <c r="C628" s="136"/>
      <c r="D628" s="136"/>
      <c r="E628" s="136"/>
      <c r="F628" s="136"/>
      <c r="G628" s="259" t="s">
        <v>10010</v>
      </c>
      <c r="H628" s="197"/>
      <c r="I628" s="181">
        <v>208.77260000000001</v>
      </c>
    </row>
    <row r="629" spans="1:9" ht="15" customHeight="1">
      <c r="A629" s="136"/>
      <c r="B629" s="136"/>
      <c r="C629" s="136"/>
      <c r="D629" s="136"/>
      <c r="E629" s="136"/>
      <c r="F629" s="136"/>
      <c r="G629" s="259" t="s">
        <v>10011</v>
      </c>
      <c r="H629" s="197"/>
      <c r="I629" s="184">
        <v>496.11939999999998</v>
      </c>
    </row>
    <row r="630" spans="1:9" ht="15" customHeight="1">
      <c r="A630" s="136"/>
      <c r="B630" s="136"/>
      <c r="C630" s="136"/>
      <c r="D630" s="136"/>
      <c r="E630" s="136"/>
      <c r="F630" s="136"/>
      <c r="G630" s="259" t="s">
        <v>10012</v>
      </c>
      <c r="H630" s="197"/>
      <c r="I630" s="181">
        <v>496.12</v>
      </c>
    </row>
    <row r="631" spans="1:9" ht="15" customHeight="1">
      <c r="A631" s="136"/>
      <c r="B631" s="136"/>
      <c r="C631" s="136"/>
      <c r="D631" s="136"/>
      <c r="E631" s="136"/>
      <c r="F631" s="136"/>
      <c r="G631" s="259" t="s">
        <v>10013</v>
      </c>
      <c r="H631" s="197"/>
      <c r="I631" s="181">
        <v>171.66</v>
      </c>
    </row>
    <row r="632" spans="1:9" ht="15" customHeight="1">
      <c r="A632" s="136"/>
      <c r="B632" s="136"/>
      <c r="C632" s="136"/>
      <c r="D632" s="136"/>
      <c r="E632" s="136"/>
      <c r="F632" s="136"/>
      <c r="G632" s="259" t="s">
        <v>10014</v>
      </c>
      <c r="H632" s="197"/>
      <c r="I632" s="181">
        <v>667.78</v>
      </c>
    </row>
    <row r="633" spans="1:9" ht="9.75" customHeight="1">
      <c r="A633" s="136"/>
      <c r="B633" s="136"/>
      <c r="C633" s="136"/>
      <c r="D633" s="260"/>
      <c r="E633" s="197"/>
      <c r="F633" s="197"/>
      <c r="G633" s="136"/>
      <c r="H633" s="136"/>
      <c r="I633" s="136"/>
    </row>
    <row r="634" spans="1:9" ht="19.5" customHeight="1">
      <c r="A634" s="261" t="s">
        <v>10015</v>
      </c>
      <c r="B634" s="218"/>
      <c r="C634" s="218"/>
      <c r="D634" s="218"/>
      <c r="E634" s="218"/>
      <c r="F634" s="218"/>
      <c r="G634" s="218"/>
      <c r="H634" s="218"/>
      <c r="I634" s="219"/>
    </row>
    <row r="635" spans="1:9" ht="9.75" customHeight="1">
      <c r="A635" s="275"/>
      <c r="B635" s="197"/>
      <c r="C635" s="197"/>
      <c r="D635" s="197"/>
      <c r="E635" s="197"/>
      <c r="F635" s="197"/>
      <c r="G635" s="197"/>
      <c r="H635" s="197"/>
      <c r="I635" s="197"/>
    </row>
    <row r="636" spans="1:9" ht="15" customHeight="1">
      <c r="A636" s="136"/>
      <c r="B636" s="136"/>
      <c r="C636" s="136"/>
      <c r="D636" s="136"/>
      <c r="E636" s="136"/>
      <c r="F636" s="136"/>
      <c r="G636" s="259" t="s">
        <v>10016</v>
      </c>
      <c r="H636" s="197"/>
      <c r="I636" s="181">
        <v>14.52</v>
      </c>
    </row>
    <row r="637" spans="1:9" ht="15" customHeight="1">
      <c r="A637" s="136"/>
      <c r="B637" s="136"/>
      <c r="C637" s="136"/>
      <c r="D637" s="136"/>
      <c r="E637" s="136"/>
      <c r="F637" s="136"/>
      <c r="G637" s="259" t="s">
        <v>10017</v>
      </c>
      <c r="H637" s="197"/>
      <c r="I637" s="181">
        <v>5.0199999999999996</v>
      </c>
    </row>
    <row r="638" spans="1:9" ht="15" customHeight="1">
      <c r="A638" s="136"/>
      <c r="B638" s="136"/>
      <c r="C638" s="136"/>
      <c r="D638" s="136"/>
      <c r="E638" s="136"/>
      <c r="F638" s="136"/>
      <c r="G638" s="259" t="s">
        <v>10018</v>
      </c>
      <c r="H638" s="197"/>
      <c r="I638" s="181">
        <v>19.54</v>
      </c>
    </row>
    <row r="639" spans="1:9" ht="9.75" customHeight="1">
      <c r="A639" s="136"/>
      <c r="B639" s="136"/>
      <c r="C639" s="136"/>
      <c r="D639" s="260"/>
      <c r="E639" s="197"/>
      <c r="F639" s="197"/>
      <c r="G639" s="136"/>
      <c r="H639" s="136"/>
      <c r="I639" s="136"/>
    </row>
    <row r="640" spans="1:9" ht="19.5" customHeight="1">
      <c r="A640" s="261" t="s">
        <v>10019</v>
      </c>
      <c r="B640" s="218"/>
      <c r="C640" s="218"/>
      <c r="D640" s="218"/>
      <c r="E640" s="218"/>
      <c r="F640" s="218"/>
      <c r="G640" s="218"/>
      <c r="H640" s="218"/>
      <c r="I640" s="219"/>
    </row>
    <row r="641" spans="1:9" ht="15" customHeight="1">
      <c r="A641" s="262" t="s">
        <v>10020</v>
      </c>
      <c r="B641" s="218"/>
      <c r="C641" s="218"/>
      <c r="D641" s="218"/>
      <c r="E641" s="219"/>
      <c r="F641" s="176" t="s">
        <v>10021</v>
      </c>
      <c r="G641" s="176" t="s">
        <v>10022</v>
      </c>
      <c r="H641" s="176" t="s">
        <v>10023</v>
      </c>
      <c r="I641" s="176" t="s">
        <v>10024</v>
      </c>
    </row>
    <row r="642" spans="1:9" ht="15" customHeight="1">
      <c r="A642" s="177" t="s">
        <v>10025</v>
      </c>
      <c r="B642" s="263" t="s">
        <v>10026</v>
      </c>
      <c r="C642" s="197"/>
      <c r="D642" s="197"/>
      <c r="E642" s="197"/>
      <c r="F642" s="177" t="s">
        <v>10027</v>
      </c>
      <c r="G642" s="179">
        <v>3.6539059999999998E-2</v>
      </c>
      <c r="H642" s="180">
        <v>10.49</v>
      </c>
      <c r="I642" s="180">
        <v>0.38</v>
      </c>
    </row>
    <row r="643" spans="1:9" ht="15" customHeight="1">
      <c r="A643" s="177" t="s">
        <v>10028</v>
      </c>
      <c r="B643" s="263" t="s">
        <v>10029</v>
      </c>
      <c r="C643" s="197"/>
      <c r="D643" s="197"/>
      <c r="E643" s="197"/>
      <c r="F643" s="177" t="s">
        <v>10030</v>
      </c>
      <c r="G643" s="179">
        <v>7.3078119999999996E-2</v>
      </c>
      <c r="H643" s="180">
        <v>12.43</v>
      </c>
      <c r="I643" s="180">
        <v>0.91</v>
      </c>
    </row>
    <row r="644" spans="1:9" ht="15" customHeight="1">
      <c r="A644" s="136"/>
      <c r="B644" s="136"/>
      <c r="C644" s="136"/>
      <c r="D644" s="136"/>
      <c r="E644" s="136"/>
      <c r="F644" s="136"/>
      <c r="G644" s="259" t="s">
        <v>10031</v>
      </c>
      <c r="H644" s="197"/>
      <c r="I644" s="181">
        <v>1.2917000000000001</v>
      </c>
    </row>
    <row r="645" spans="1:9" ht="15" customHeight="1">
      <c r="A645" s="136"/>
      <c r="B645" s="136"/>
      <c r="C645" s="136"/>
      <c r="D645" s="136"/>
      <c r="E645" s="136"/>
      <c r="F645" s="136"/>
      <c r="G645" s="259" t="s">
        <v>10032</v>
      </c>
      <c r="H645" s="197"/>
      <c r="I645" s="182">
        <v>1.2917000000000001</v>
      </c>
    </row>
    <row r="646" spans="1:9" ht="15" customHeight="1">
      <c r="A646" s="136"/>
      <c r="B646" s="136"/>
      <c r="C646" s="136"/>
      <c r="D646" s="136"/>
      <c r="E646" s="136"/>
      <c r="F646" s="136"/>
      <c r="G646" s="259" t="s">
        <v>10033</v>
      </c>
      <c r="H646" s="197"/>
      <c r="I646" s="182">
        <v>1</v>
      </c>
    </row>
    <row r="647" spans="1:9" ht="15" customHeight="1">
      <c r="A647" s="136"/>
      <c r="B647" s="136"/>
      <c r="C647" s="136"/>
      <c r="D647" s="136"/>
      <c r="E647" s="136"/>
      <c r="F647" s="136"/>
      <c r="G647" s="269" t="s">
        <v>10034</v>
      </c>
      <c r="H647" s="202"/>
      <c r="I647" s="183">
        <v>1.2917000000000001</v>
      </c>
    </row>
    <row r="648" spans="1:9" ht="15" customHeight="1">
      <c r="A648" s="262" t="s">
        <v>10035</v>
      </c>
      <c r="B648" s="218"/>
      <c r="C648" s="218"/>
      <c r="D648" s="218"/>
      <c r="E648" s="219"/>
      <c r="F648" s="176" t="s">
        <v>10036</v>
      </c>
      <c r="G648" s="176" t="s">
        <v>10037</v>
      </c>
      <c r="H648" s="176" t="s">
        <v>10038</v>
      </c>
      <c r="I648" s="176" t="s">
        <v>10039</v>
      </c>
    </row>
    <row r="649" spans="1:9" ht="15" customHeight="1">
      <c r="A649" s="177" t="s">
        <v>10040</v>
      </c>
      <c r="B649" s="263" t="s">
        <v>10041</v>
      </c>
      <c r="C649" s="197"/>
      <c r="D649" s="197"/>
      <c r="E649" s="197"/>
      <c r="F649" s="177" t="s">
        <v>10042</v>
      </c>
      <c r="G649" s="179">
        <v>3.6539099999999998E-3</v>
      </c>
      <c r="H649" s="180">
        <v>11.77</v>
      </c>
      <c r="I649" s="180">
        <v>0.04</v>
      </c>
    </row>
    <row r="650" spans="1:9" ht="15" customHeight="1">
      <c r="A650" s="177" t="s">
        <v>10043</v>
      </c>
      <c r="B650" s="263" t="s">
        <v>10044</v>
      </c>
      <c r="C650" s="197"/>
      <c r="D650" s="197"/>
      <c r="E650" s="197"/>
      <c r="F650" s="177" t="s">
        <v>10045</v>
      </c>
      <c r="G650" s="179">
        <v>0.62366560999999998</v>
      </c>
      <c r="H650" s="180">
        <v>0.26</v>
      </c>
      <c r="I650" s="180">
        <v>0.25</v>
      </c>
    </row>
    <row r="651" spans="1:9" ht="15" customHeight="1">
      <c r="A651" s="177" t="s">
        <v>10046</v>
      </c>
      <c r="B651" s="263" t="s">
        <v>10047</v>
      </c>
      <c r="C651" s="197"/>
      <c r="D651" s="197"/>
      <c r="E651" s="197"/>
      <c r="F651" s="177" t="s">
        <v>10048</v>
      </c>
      <c r="G651" s="179">
        <v>3.2885150000000002E-2</v>
      </c>
      <c r="H651" s="180">
        <v>24.24</v>
      </c>
      <c r="I651" s="180">
        <v>0.8</v>
      </c>
    </row>
    <row r="652" spans="1:9" ht="15" customHeight="1">
      <c r="A652" s="177" t="s">
        <v>10049</v>
      </c>
      <c r="B652" s="263" t="s">
        <v>10050</v>
      </c>
      <c r="C652" s="197"/>
      <c r="D652" s="197"/>
      <c r="E652" s="197"/>
      <c r="F652" s="177" t="s">
        <v>10051</v>
      </c>
      <c r="G652" s="179">
        <v>2.9246000000000001E-2</v>
      </c>
      <c r="H652" s="180">
        <v>10.76</v>
      </c>
      <c r="I652" s="180">
        <v>0.48</v>
      </c>
    </row>
    <row r="653" spans="1:9" ht="15" customHeight="1">
      <c r="A653" s="177" t="s">
        <v>10052</v>
      </c>
      <c r="B653" s="263" t="s">
        <v>10053</v>
      </c>
      <c r="C653" s="197"/>
      <c r="D653" s="197"/>
      <c r="E653" s="197"/>
      <c r="F653" s="177" t="s">
        <v>10054</v>
      </c>
      <c r="G653" s="179">
        <v>4.5673829999999999E-2</v>
      </c>
      <c r="H653" s="180">
        <v>2.21</v>
      </c>
      <c r="I653" s="180">
        <v>0.1</v>
      </c>
    </row>
    <row r="654" spans="1:9" ht="15" customHeight="1">
      <c r="A654" s="177" t="s">
        <v>10055</v>
      </c>
      <c r="B654" s="263" t="s">
        <v>10056</v>
      </c>
      <c r="C654" s="197"/>
      <c r="D654" s="197"/>
      <c r="E654" s="197"/>
      <c r="F654" s="177" t="s">
        <v>10057</v>
      </c>
      <c r="G654" s="179">
        <v>4.8744000000000001E-3</v>
      </c>
      <c r="H654" s="180">
        <v>30.42</v>
      </c>
      <c r="I654" s="180">
        <v>0.23</v>
      </c>
    </row>
    <row r="655" spans="1:9" ht="15.75" customHeight="1">
      <c r="A655" s="177" t="s">
        <v>10058</v>
      </c>
      <c r="B655" s="263" t="s">
        <v>10059</v>
      </c>
      <c r="C655" s="197"/>
      <c r="D655" s="197"/>
      <c r="E655" s="197"/>
      <c r="F655" s="177" t="s">
        <v>10060</v>
      </c>
      <c r="G655" s="179">
        <v>0.99073840000000002</v>
      </c>
      <c r="H655" s="180">
        <v>32.22</v>
      </c>
      <c r="I655" s="180">
        <v>48.52</v>
      </c>
    </row>
    <row r="656" spans="1:9" ht="15" customHeight="1">
      <c r="A656" s="177" t="s">
        <v>10061</v>
      </c>
      <c r="B656" s="263" t="s">
        <v>10062</v>
      </c>
      <c r="C656" s="197"/>
      <c r="D656" s="197"/>
      <c r="E656" s="197"/>
      <c r="F656" s="177" t="s">
        <v>10063</v>
      </c>
      <c r="G656" s="179">
        <v>4.8744799999999996E-3</v>
      </c>
      <c r="H656" s="180">
        <v>31.51</v>
      </c>
      <c r="I656" s="180">
        <v>0.23</v>
      </c>
    </row>
    <row r="657" spans="1:9" ht="15" customHeight="1">
      <c r="A657" s="177" t="s">
        <v>10064</v>
      </c>
      <c r="B657" s="263" t="s">
        <v>10065</v>
      </c>
      <c r="C657" s="197"/>
      <c r="D657" s="197"/>
      <c r="E657" s="197"/>
      <c r="F657" s="177" t="s">
        <v>10066</v>
      </c>
      <c r="G657" s="179">
        <v>0.64801363999999995</v>
      </c>
      <c r="H657" s="180">
        <v>59.54</v>
      </c>
      <c r="I657" s="180">
        <v>58.65</v>
      </c>
    </row>
    <row r="658" spans="1:9" ht="15" customHeight="1">
      <c r="A658" s="177" t="s">
        <v>10067</v>
      </c>
      <c r="B658" s="263" t="s">
        <v>10068</v>
      </c>
      <c r="C658" s="197"/>
      <c r="D658" s="197"/>
      <c r="E658" s="197"/>
      <c r="F658" s="177" t="s">
        <v>10069</v>
      </c>
      <c r="G658" s="179">
        <v>0.65162076000000002</v>
      </c>
      <c r="H658" s="180">
        <v>22.17</v>
      </c>
      <c r="I658" s="180">
        <v>21.96</v>
      </c>
    </row>
    <row r="659" spans="1:9" ht="15" customHeight="1">
      <c r="A659" s="177" t="s">
        <v>10070</v>
      </c>
      <c r="B659" s="263" t="s">
        <v>10071</v>
      </c>
      <c r="C659" s="197"/>
      <c r="D659" s="197"/>
      <c r="E659" s="197"/>
      <c r="F659" s="177" t="s">
        <v>10072</v>
      </c>
      <c r="G659" s="179">
        <v>2.009648E-2</v>
      </c>
      <c r="H659" s="180">
        <v>14.96</v>
      </c>
      <c r="I659" s="180">
        <v>0.3</v>
      </c>
    </row>
    <row r="660" spans="1:9" ht="15" customHeight="1">
      <c r="A660" s="136"/>
      <c r="B660" s="136"/>
      <c r="C660" s="136"/>
      <c r="D660" s="136"/>
      <c r="E660" s="136"/>
      <c r="F660" s="136"/>
      <c r="G660" s="259" t="s">
        <v>10073</v>
      </c>
      <c r="H660" s="197"/>
      <c r="I660" s="181">
        <v>131.5505</v>
      </c>
    </row>
    <row r="661" spans="1:9" ht="15" customHeight="1">
      <c r="A661" s="136"/>
      <c r="B661" s="136"/>
      <c r="C661" s="136"/>
      <c r="D661" s="136"/>
      <c r="E661" s="136"/>
      <c r="F661" s="136"/>
      <c r="G661" s="259" t="s">
        <v>10074</v>
      </c>
      <c r="H661" s="197"/>
      <c r="I661" s="184">
        <v>132.84219999999999</v>
      </c>
    </row>
    <row r="662" spans="1:9" ht="15" customHeight="1">
      <c r="A662" s="136"/>
      <c r="B662" s="136"/>
      <c r="C662" s="136"/>
      <c r="D662" s="136"/>
      <c r="E662" s="136"/>
      <c r="F662" s="136"/>
      <c r="G662" s="259" t="s">
        <v>10075</v>
      </c>
      <c r="H662" s="197"/>
      <c r="I662" s="181">
        <v>132.84</v>
      </c>
    </row>
    <row r="663" spans="1:9" ht="15" customHeight="1">
      <c r="A663" s="136"/>
      <c r="B663" s="136"/>
      <c r="C663" s="136"/>
      <c r="D663" s="136"/>
      <c r="E663" s="136"/>
      <c r="F663" s="136"/>
      <c r="G663" s="259" t="s">
        <v>10076</v>
      </c>
      <c r="H663" s="197"/>
      <c r="I663" s="181">
        <v>45.96</v>
      </c>
    </row>
    <row r="664" spans="1:9" ht="15" customHeight="1">
      <c r="A664" s="136"/>
      <c r="B664" s="136"/>
      <c r="C664" s="136"/>
      <c r="D664" s="136"/>
      <c r="E664" s="136"/>
      <c r="F664" s="136"/>
      <c r="G664" s="259" t="s">
        <v>10077</v>
      </c>
      <c r="H664" s="197"/>
      <c r="I664" s="181">
        <v>178.8</v>
      </c>
    </row>
    <row r="665" spans="1:9" ht="9.75" customHeight="1">
      <c r="A665" s="136"/>
      <c r="B665" s="136"/>
      <c r="C665" s="136"/>
      <c r="D665" s="260"/>
      <c r="E665" s="197"/>
      <c r="F665" s="197"/>
      <c r="G665" s="136"/>
      <c r="H665" s="136"/>
      <c r="I665" s="136"/>
    </row>
    <row r="666" spans="1:9" ht="19.5" customHeight="1">
      <c r="A666" s="261" t="s">
        <v>10078</v>
      </c>
      <c r="B666" s="218"/>
      <c r="C666" s="218"/>
      <c r="D666" s="218"/>
      <c r="E666" s="218"/>
      <c r="F666" s="218"/>
      <c r="G666" s="218"/>
      <c r="H666" s="218"/>
      <c r="I666" s="219"/>
    </row>
    <row r="667" spans="1:9" ht="15" customHeight="1">
      <c r="A667" s="270" t="s">
        <v>10079</v>
      </c>
      <c r="B667" s="218"/>
      <c r="C667" s="219"/>
      <c r="D667" s="266" t="s">
        <v>10080</v>
      </c>
      <c r="E667" s="219"/>
      <c r="F667" s="176" t="s">
        <v>10081</v>
      </c>
      <c r="G667" s="176" t="s">
        <v>10082</v>
      </c>
      <c r="H667" s="176" t="s">
        <v>10083</v>
      </c>
      <c r="I667" s="176" t="s">
        <v>10084</v>
      </c>
    </row>
    <row r="668" spans="1:9" ht="19.5" customHeight="1">
      <c r="A668" s="187" t="s">
        <v>10085</v>
      </c>
      <c r="B668" s="271" t="s">
        <v>10086</v>
      </c>
      <c r="C668" s="197"/>
      <c r="D668" s="272" t="s">
        <v>10087</v>
      </c>
      <c r="E668" s="197"/>
      <c r="F668" s="187" t="s">
        <v>10088</v>
      </c>
      <c r="G668" s="188">
        <v>5.6800000000000003E-2</v>
      </c>
      <c r="H668" s="189">
        <v>39.17</v>
      </c>
      <c r="I668" s="189">
        <v>2.2200000000000002</v>
      </c>
    </row>
    <row r="669" spans="1:9" ht="43.5" customHeight="1">
      <c r="A669" s="187" t="s">
        <v>10089</v>
      </c>
      <c r="B669" s="271" t="s">
        <v>10090</v>
      </c>
      <c r="C669" s="197"/>
      <c r="D669" s="272" t="s">
        <v>10091</v>
      </c>
      <c r="E669" s="197"/>
      <c r="F669" s="187" t="s">
        <v>10092</v>
      </c>
      <c r="G669" s="188">
        <v>1.0031000000000001</v>
      </c>
      <c r="H669" s="189">
        <v>43.61</v>
      </c>
      <c r="I669" s="189">
        <v>43.75</v>
      </c>
    </row>
    <row r="670" spans="1:9" ht="15" customHeight="1">
      <c r="A670" s="187" t="s">
        <v>10093</v>
      </c>
      <c r="B670" s="271" t="s">
        <v>10094</v>
      </c>
      <c r="C670" s="197"/>
      <c r="D670" s="272" t="s">
        <v>10095</v>
      </c>
      <c r="E670" s="197"/>
      <c r="F670" s="187" t="s">
        <v>10096</v>
      </c>
      <c r="G670" s="188">
        <v>8.6999999999999994E-3</v>
      </c>
      <c r="H670" s="189">
        <v>61.26</v>
      </c>
      <c r="I670" s="189">
        <v>0.53</v>
      </c>
    </row>
    <row r="671" spans="1:9" ht="15" customHeight="1">
      <c r="A671" s="136"/>
      <c r="B671" s="136"/>
      <c r="C671" s="136"/>
      <c r="D671" s="136"/>
      <c r="E671" s="136"/>
      <c r="F671" s="136"/>
      <c r="G671" s="273" t="s">
        <v>10097</v>
      </c>
      <c r="H671" s="197"/>
      <c r="I671" s="190">
        <v>46.5</v>
      </c>
    </row>
    <row r="672" spans="1:9" ht="15" customHeight="1">
      <c r="A672" s="270" t="s">
        <v>10098</v>
      </c>
      <c r="B672" s="218"/>
      <c r="C672" s="219"/>
      <c r="D672" s="266" t="s">
        <v>10099</v>
      </c>
      <c r="E672" s="219"/>
      <c r="F672" s="176" t="s">
        <v>10100</v>
      </c>
      <c r="G672" s="176" t="s">
        <v>10101</v>
      </c>
      <c r="H672" s="176" t="s">
        <v>10102</v>
      </c>
      <c r="I672" s="176" t="s">
        <v>10103</v>
      </c>
    </row>
    <row r="673" spans="1:9" ht="15" customHeight="1">
      <c r="A673" s="187" t="s">
        <v>10104</v>
      </c>
      <c r="B673" s="271" t="s">
        <v>10105</v>
      </c>
      <c r="C673" s="197"/>
      <c r="D673" s="272" t="s">
        <v>10106</v>
      </c>
      <c r="E673" s="197"/>
      <c r="F673" s="187" t="s">
        <v>10107</v>
      </c>
      <c r="G673" s="188">
        <v>0.25309999999999999</v>
      </c>
      <c r="H673" s="189">
        <v>17.93</v>
      </c>
      <c r="I673" s="189">
        <v>4.54</v>
      </c>
    </row>
    <row r="674" spans="1:9" ht="36" customHeight="1">
      <c r="A674" s="187" t="s">
        <v>10108</v>
      </c>
      <c r="B674" s="271" t="s">
        <v>10109</v>
      </c>
      <c r="C674" s="197"/>
      <c r="D674" s="272" t="s">
        <v>10110</v>
      </c>
      <c r="E674" s="197"/>
      <c r="F674" s="187" t="s">
        <v>10111</v>
      </c>
      <c r="G674" s="188">
        <v>0.12280000000000001</v>
      </c>
      <c r="H674" s="189">
        <v>0.88</v>
      </c>
      <c r="I674" s="189">
        <v>0.11</v>
      </c>
    </row>
    <row r="675" spans="1:9" ht="36" customHeight="1">
      <c r="A675" s="187" t="s">
        <v>10112</v>
      </c>
      <c r="B675" s="271" t="s">
        <v>10113</v>
      </c>
      <c r="C675" s="197"/>
      <c r="D675" s="272" t="s">
        <v>10114</v>
      </c>
      <c r="E675" s="197"/>
      <c r="F675" s="187" t="s">
        <v>10115</v>
      </c>
      <c r="G675" s="188">
        <v>3.7000000000000002E-3</v>
      </c>
      <c r="H675" s="189">
        <v>14.52</v>
      </c>
      <c r="I675" s="189">
        <v>0.05</v>
      </c>
    </row>
    <row r="676" spans="1:9" ht="27.75" customHeight="1">
      <c r="A676" s="187" t="s">
        <v>10116</v>
      </c>
      <c r="B676" s="271" t="s">
        <v>10117</v>
      </c>
      <c r="C676" s="197"/>
      <c r="D676" s="272" t="s">
        <v>10118</v>
      </c>
      <c r="E676" s="197"/>
      <c r="F676" s="187" t="s">
        <v>10119</v>
      </c>
      <c r="G676" s="188">
        <v>0.1211</v>
      </c>
      <c r="H676" s="189">
        <v>0.44</v>
      </c>
      <c r="I676" s="189">
        <v>0.05</v>
      </c>
    </row>
    <row r="677" spans="1:9" ht="27.75" customHeight="1">
      <c r="A677" s="187" t="s">
        <v>10120</v>
      </c>
      <c r="B677" s="271" t="s">
        <v>10121</v>
      </c>
      <c r="C677" s="197"/>
      <c r="D677" s="272" t="s">
        <v>10122</v>
      </c>
      <c r="E677" s="197"/>
      <c r="F677" s="187" t="s">
        <v>10123</v>
      </c>
      <c r="G677" s="188">
        <v>5.4999999999999997E-3</v>
      </c>
      <c r="H677" s="189">
        <v>6.22</v>
      </c>
      <c r="I677" s="189">
        <v>0.03</v>
      </c>
    </row>
    <row r="678" spans="1:9" ht="15" customHeight="1">
      <c r="A678" s="187" t="s">
        <v>10124</v>
      </c>
      <c r="B678" s="271" t="s">
        <v>10125</v>
      </c>
      <c r="C678" s="197"/>
      <c r="D678" s="272" t="s">
        <v>10126</v>
      </c>
      <c r="E678" s="197"/>
      <c r="F678" s="187" t="s">
        <v>10127</v>
      </c>
      <c r="G678" s="188">
        <v>0.25309999999999999</v>
      </c>
      <c r="H678" s="189">
        <v>13.5</v>
      </c>
      <c r="I678" s="189">
        <v>3.42</v>
      </c>
    </row>
    <row r="679" spans="1:9" ht="15" customHeight="1">
      <c r="A679" s="136"/>
      <c r="B679" s="136"/>
      <c r="C679" s="136"/>
      <c r="D679" s="136"/>
      <c r="E679" s="136"/>
      <c r="F679" s="136"/>
      <c r="G679" s="273" t="s">
        <v>10128</v>
      </c>
      <c r="H679" s="197"/>
      <c r="I679" s="190">
        <v>8.1999999999999993</v>
      </c>
    </row>
    <row r="680" spans="1:9" ht="15" customHeight="1">
      <c r="A680" s="136"/>
      <c r="B680" s="136"/>
      <c r="C680" s="136"/>
      <c r="D680" s="136"/>
      <c r="E680" s="136"/>
      <c r="F680" s="136"/>
      <c r="G680" s="259" t="s">
        <v>10129</v>
      </c>
      <c r="H680" s="197"/>
      <c r="I680" s="181">
        <v>54.7</v>
      </c>
    </row>
    <row r="681" spans="1:9" ht="15" customHeight="1">
      <c r="A681" s="136"/>
      <c r="B681" s="136"/>
      <c r="C681" s="136"/>
      <c r="D681" s="136"/>
      <c r="E681" s="136"/>
      <c r="F681" s="136"/>
      <c r="G681" s="259" t="s">
        <v>10130</v>
      </c>
      <c r="H681" s="197"/>
      <c r="I681" s="181">
        <v>18.93</v>
      </c>
    </row>
    <row r="682" spans="1:9" ht="15" customHeight="1">
      <c r="A682" s="136"/>
      <c r="B682" s="136"/>
      <c r="C682" s="136"/>
      <c r="D682" s="136"/>
      <c r="E682" s="136"/>
      <c r="F682" s="136"/>
      <c r="G682" s="259" t="s">
        <v>10131</v>
      </c>
      <c r="H682" s="197"/>
      <c r="I682" s="181">
        <v>73.63</v>
      </c>
    </row>
    <row r="683" spans="1:9" ht="9.75" customHeight="1">
      <c r="A683" s="136"/>
      <c r="B683" s="136"/>
      <c r="C683" s="136"/>
      <c r="D683" s="260"/>
      <c r="E683" s="197"/>
      <c r="F683" s="197"/>
      <c r="G683" s="136"/>
      <c r="H683" s="136"/>
      <c r="I683" s="136"/>
    </row>
    <row r="684" spans="1:9" ht="19.5" customHeight="1">
      <c r="A684" s="261" t="s">
        <v>10132</v>
      </c>
      <c r="B684" s="218"/>
      <c r="C684" s="218"/>
      <c r="D684" s="218"/>
      <c r="E684" s="218"/>
      <c r="F684" s="218"/>
      <c r="G684" s="218"/>
      <c r="H684" s="218"/>
      <c r="I684" s="219"/>
    </row>
    <row r="685" spans="1:9" ht="15" customHeight="1">
      <c r="A685" s="270" t="s">
        <v>10133</v>
      </c>
      <c r="B685" s="218"/>
      <c r="C685" s="219"/>
      <c r="D685" s="266" t="s">
        <v>10134</v>
      </c>
      <c r="E685" s="219"/>
      <c r="F685" s="176" t="s">
        <v>10135</v>
      </c>
      <c r="G685" s="176" t="s">
        <v>10136</v>
      </c>
      <c r="H685" s="176" t="s">
        <v>10137</v>
      </c>
      <c r="I685" s="176" t="s">
        <v>10138</v>
      </c>
    </row>
    <row r="686" spans="1:9" ht="19.5" customHeight="1">
      <c r="A686" s="187" t="s">
        <v>10139</v>
      </c>
      <c r="B686" s="271" t="s">
        <v>10140</v>
      </c>
      <c r="C686" s="197"/>
      <c r="D686" s="272" t="s">
        <v>10141</v>
      </c>
      <c r="E686" s="197"/>
      <c r="F686" s="187" t="s">
        <v>10142</v>
      </c>
      <c r="G686" s="188">
        <v>1.2433000000000001</v>
      </c>
      <c r="H686" s="189">
        <v>41.25</v>
      </c>
      <c r="I686" s="189">
        <v>51.29</v>
      </c>
    </row>
    <row r="687" spans="1:9" ht="15" customHeight="1">
      <c r="A687" s="136"/>
      <c r="B687" s="136"/>
      <c r="C687" s="136"/>
      <c r="D687" s="136"/>
      <c r="E687" s="136"/>
      <c r="F687" s="136"/>
      <c r="G687" s="273" t="s">
        <v>10143</v>
      </c>
      <c r="H687" s="197"/>
      <c r="I687" s="190">
        <v>51.29</v>
      </c>
    </row>
    <row r="688" spans="1:9" ht="15" customHeight="1">
      <c r="A688" s="270" t="s">
        <v>10144</v>
      </c>
      <c r="B688" s="218"/>
      <c r="C688" s="219"/>
      <c r="D688" s="266" t="s">
        <v>10145</v>
      </c>
      <c r="E688" s="219"/>
      <c r="F688" s="176" t="s">
        <v>10146</v>
      </c>
      <c r="G688" s="176" t="s">
        <v>10147</v>
      </c>
      <c r="H688" s="176" t="s">
        <v>10148</v>
      </c>
      <c r="I688" s="176" t="s">
        <v>10149</v>
      </c>
    </row>
    <row r="689" spans="1:9" ht="36" customHeight="1">
      <c r="A689" s="187" t="s">
        <v>10150</v>
      </c>
      <c r="B689" s="271" t="s">
        <v>10151</v>
      </c>
      <c r="C689" s="197"/>
      <c r="D689" s="272" t="s">
        <v>10152</v>
      </c>
      <c r="E689" s="197"/>
      <c r="F689" s="187" t="s">
        <v>10153</v>
      </c>
      <c r="G689" s="188">
        <v>3.0000000000000001E-3</v>
      </c>
      <c r="H689" s="189">
        <v>36.51</v>
      </c>
      <c r="I689" s="189">
        <v>0.11</v>
      </c>
    </row>
    <row r="690" spans="1:9" ht="36" customHeight="1">
      <c r="A690" s="187" t="s">
        <v>10154</v>
      </c>
      <c r="B690" s="271" t="s">
        <v>10155</v>
      </c>
      <c r="C690" s="197"/>
      <c r="D690" s="272" t="s">
        <v>10156</v>
      </c>
      <c r="E690" s="197"/>
      <c r="F690" s="187" t="s">
        <v>10157</v>
      </c>
      <c r="G690" s="188">
        <v>6.0000000000000001E-3</v>
      </c>
      <c r="H690" s="189">
        <v>153.01</v>
      </c>
      <c r="I690" s="189">
        <v>0.92</v>
      </c>
    </row>
    <row r="691" spans="1:9" ht="27.75" customHeight="1">
      <c r="A691" s="187" t="s">
        <v>10158</v>
      </c>
      <c r="B691" s="271" t="s">
        <v>10159</v>
      </c>
      <c r="C691" s="197"/>
      <c r="D691" s="272" t="s">
        <v>10160</v>
      </c>
      <c r="E691" s="197"/>
      <c r="F691" s="187" t="s">
        <v>10161</v>
      </c>
      <c r="G691" s="188">
        <v>6.0000000000000001E-3</v>
      </c>
      <c r="H691" s="189">
        <v>22.93</v>
      </c>
      <c r="I691" s="189">
        <v>0.14000000000000001</v>
      </c>
    </row>
    <row r="692" spans="1:9" ht="27.75" customHeight="1">
      <c r="A692" s="187" t="s">
        <v>10162</v>
      </c>
      <c r="B692" s="271" t="s">
        <v>10163</v>
      </c>
      <c r="C692" s="197"/>
      <c r="D692" s="272" t="s">
        <v>10164</v>
      </c>
      <c r="E692" s="197"/>
      <c r="F692" s="187" t="s">
        <v>10165</v>
      </c>
      <c r="G692" s="188">
        <v>6.0000000000000001E-3</v>
      </c>
      <c r="H692" s="189">
        <v>27.49</v>
      </c>
      <c r="I692" s="189">
        <v>0.16</v>
      </c>
    </row>
    <row r="693" spans="1:9" ht="27.75" customHeight="1">
      <c r="A693" s="187" t="s">
        <v>10166</v>
      </c>
      <c r="B693" s="271" t="s">
        <v>10167</v>
      </c>
      <c r="C693" s="197"/>
      <c r="D693" s="272" t="s">
        <v>10168</v>
      </c>
      <c r="E693" s="197"/>
      <c r="F693" s="187" t="s">
        <v>10169</v>
      </c>
      <c r="G693" s="188">
        <v>2.5999999999999999E-2</v>
      </c>
      <c r="H693" s="189">
        <v>51.27</v>
      </c>
      <c r="I693" s="189">
        <v>1.33</v>
      </c>
    </row>
    <row r="694" spans="1:9" ht="27.75" customHeight="1">
      <c r="A694" s="187" t="s">
        <v>10170</v>
      </c>
      <c r="B694" s="271" t="s">
        <v>10171</v>
      </c>
      <c r="C694" s="197"/>
      <c r="D694" s="272" t="s">
        <v>10172</v>
      </c>
      <c r="E694" s="197"/>
      <c r="F694" s="187" t="s">
        <v>10173</v>
      </c>
      <c r="G694" s="188">
        <v>0.02</v>
      </c>
      <c r="H694" s="189">
        <v>112.97</v>
      </c>
      <c r="I694" s="189">
        <v>2.2599999999999998</v>
      </c>
    </row>
    <row r="695" spans="1:9" ht="15" customHeight="1">
      <c r="A695" s="187" t="s">
        <v>10174</v>
      </c>
      <c r="B695" s="271" t="s">
        <v>10175</v>
      </c>
      <c r="C695" s="197"/>
      <c r="D695" s="272" t="s">
        <v>10176</v>
      </c>
      <c r="E695" s="197"/>
      <c r="F695" s="187" t="s">
        <v>10177</v>
      </c>
      <c r="G695" s="188">
        <v>2.4E-2</v>
      </c>
      <c r="H695" s="189">
        <v>13.5</v>
      </c>
      <c r="I695" s="189">
        <v>0.32</v>
      </c>
    </row>
    <row r="696" spans="1:9" ht="15" customHeight="1">
      <c r="A696" s="136"/>
      <c r="B696" s="136"/>
      <c r="C696" s="136"/>
      <c r="D696" s="136"/>
      <c r="E696" s="136"/>
      <c r="F696" s="136"/>
      <c r="G696" s="273" t="s">
        <v>10178</v>
      </c>
      <c r="H696" s="197"/>
      <c r="I696" s="190">
        <v>5.24</v>
      </c>
    </row>
    <row r="697" spans="1:9" ht="15" customHeight="1">
      <c r="A697" s="136"/>
      <c r="B697" s="136"/>
      <c r="C697" s="136"/>
      <c r="D697" s="136"/>
      <c r="E697" s="136"/>
      <c r="F697" s="136"/>
      <c r="G697" s="259" t="s">
        <v>10179</v>
      </c>
      <c r="H697" s="197"/>
      <c r="I697" s="181">
        <v>56.53</v>
      </c>
    </row>
    <row r="698" spans="1:9" ht="15" customHeight="1">
      <c r="A698" s="136"/>
      <c r="B698" s="136"/>
      <c r="C698" s="136"/>
      <c r="D698" s="136"/>
      <c r="E698" s="136"/>
      <c r="F698" s="136"/>
      <c r="G698" s="259" t="s">
        <v>10180</v>
      </c>
      <c r="H698" s="197"/>
      <c r="I698" s="181">
        <v>19.559999999999999</v>
      </c>
    </row>
    <row r="699" spans="1:9" ht="15" customHeight="1">
      <c r="A699" s="136"/>
      <c r="B699" s="136"/>
      <c r="C699" s="136"/>
      <c r="D699" s="136"/>
      <c r="E699" s="136"/>
      <c r="F699" s="136"/>
      <c r="G699" s="259" t="s">
        <v>10181</v>
      </c>
      <c r="H699" s="197"/>
      <c r="I699" s="181">
        <v>76.09</v>
      </c>
    </row>
    <row r="700" spans="1:9" ht="9.75" customHeight="1">
      <c r="A700" s="136"/>
      <c r="B700" s="136"/>
      <c r="C700" s="136"/>
      <c r="D700" s="260"/>
      <c r="E700" s="197"/>
      <c r="F700" s="197"/>
      <c r="G700" s="136"/>
      <c r="H700" s="136"/>
      <c r="I700" s="136"/>
    </row>
    <row r="701" spans="1:9" ht="19.5" customHeight="1">
      <c r="A701" s="261" t="s">
        <v>10182</v>
      </c>
      <c r="B701" s="218"/>
      <c r="C701" s="218"/>
      <c r="D701" s="218"/>
      <c r="E701" s="218"/>
      <c r="F701" s="218"/>
      <c r="G701" s="218"/>
      <c r="H701" s="218"/>
      <c r="I701" s="219"/>
    </row>
    <row r="702" spans="1:9" ht="15" customHeight="1">
      <c r="A702" s="270" t="s">
        <v>10183</v>
      </c>
      <c r="B702" s="218"/>
      <c r="C702" s="219"/>
      <c r="D702" s="266" t="s">
        <v>10184</v>
      </c>
      <c r="E702" s="219"/>
      <c r="F702" s="176" t="s">
        <v>10185</v>
      </c>
      <c r="G702" s="176" t="s">
        <v>10186</v>
      </c>
      <c r="H702" s="176" t="s">
        <v>10187</v>
      </c>
      <c r="I702" s="176" t="s">
        <v>10188</v>
      </c>
    </row>
    <row r="703" spans="1:9" ht="19.5" customHeight="1">
      <c r="A703" s="187" t="s">
        <v>10189</v>
      </c>
      <c r="B703" s="271" t="s">
        <v>10190</v>
      </c>
      <c r="C703" s="197"/>
      <c r="D703" s="272" t="s">
        <v>10191</v>
      </c>
      <c r="E703" s="197"/>
      <c r="F703" s="187" t="s">
        <v>10192</v>
      </c>
      <c r="G703" s="188">
        <v>1.25</v>
      </c>
      <c r="H703" s="189">
        <v>41.25</v>
      </c>
      <c r="I703" s="189">
        <v>51.56</v>
      </c>
    </row>
    <row r="704" spans="1:9" ht="15" customHeight="1">
      <c r="A704" s="136"/>
      <c r="B704" s="136"/>
      <c r="C704" s="136"/>
      <c r="D704" s="136"/>
      <c r="E704" s="136"/>
      <c r="F704" s="136"/>
      <c r="G704" s="273" t="s">
        <v>10193</v>
      </c>
      <c r="H704" s="197"/>
      <c r="I704" s="190">
        <v>51.56</v>
      </c>
    </row>
    <row r="705" spans="1:9" ht="15" customHeight="1">
      <c r="A705" s="270" t="s">
        <v>10194</v>
      </c>
      <c r="B705" s="218"/>
      <c r="C705" s="219"/>
      <c r="D705" s="266" t="s">
        <v>10195</v>
      </c>
      <c r="E705" s="219"/>
      <c r="F705" s="176" t="s">
        <v>10196</v>
      </c>
      <c r="G705" s="176" t="s">
        <v>10197</v>
      </c>
      <c r="H705" s="176" t="s">
        <v>10198</v>
      </c>
      <c r="I705" s="176" t="s">
        <v>10199</v>
      </c>
    </row>
    <row r="706" spans="1:9" ht="36" customHeight="1">
      <c r="A706" s="187" t="s">
        <v>10200</v>
      </c>
      <c r="B706" s="271" t="s">
        <v>10201</v>
      </c>
      <c r="C706" s="197"/>
      <c r="D706" s="272" t="s">
        <v>10202</v>
      </c>
      <c r="E706" s="197"/>
      <c r="F706" s="187" t="s">
        <v>10203</v>
      </c>
      <c r="G706" s="188">
        <v>3.0000000000000001E-3</v>
      </c>
      <c r="H706" s="189">
        <v>36.51</v>
      </c>
      <c r="I706" s="189">
        <v>0.11</v>
      </c>
    </row>
    <row r="707" spans="1:9" ht="36" customHeight="1">
      <c r="A707" s="187" t="s">
        <v>10204</v>
      </c>
      <c r="B707" s="271" t="s">
        <v>10205</v>
      </c>
      <c r="C707" s="197"/>
      <c r="D707" s="272" t="s">
        <v>10206</v>
      </c>
      <c r="E707" s="197"/>
      <c r="F707" s="187" t="s">
        <v>10207</v>
      </c>
      <c r="G707" s="188">
        <v>6.0000000000000001E-3</v>
      </c>
      <c r="H707" s="189">
        <v>153.01</v>
      </c>
      <c r="I707" s="189">
        <v>0.92</v>
      </c>
    </row>
    <row r="708" spans="1:9" ht="27.75" customHeight="1">
      <c r="A708" s="187" t="s">
        <v>10208</v>
      </c>
      <c r="B708" s="271" t="s">
        <v>10209</v>
      </c>
      <c r="C708" s="197"/>
      <c r="D708" s="272" t="s">
        <v>10210</v>
      </c>
      <c r="E708" s="197"/>
      <c r="F708" s="187" t="s">
        <v>10211</v>
      </c>
      <c r="G708" s="188">
        <v>0.254</v>
      </c>
      <c r="H708" s="189">
        <v>22.93</v>
      </c>
      <c r="I708" s="189">
        <v>5.82</v>
      </c>
    </row>
    <row r="709" spans="1:9" ht="27.75" customHeight="1">
      <c r="A709" s="187" t="s">
        <v>10212</v>
      </c>
      <c r="B709" s="271" t="s">
        <v>10213</v>
      </c>
      <c r="C709" s="197"/>
      <c r="D709" s="272" t="s">
        <v>10214</v>
      </c>
      <c r="E709" s="197"/>
      <c r="F709" s="187" t="s">
        <v>10215</v>
      </c>
      <c r="G709" s="188">
        <v>0.27400000000000002</v>
      </c>
      <c r="H709" s="189">
        <v>27.49</v>
      </c>
      <c r="I709" s="189">
        <v>7.53</v>
      </c>
    </row>
    <row r="710" spans="1:9" ht="15" customHeight="1">
      <c r="A710" s="187" t="s">
        <v>10216</v>
      </c>
      <c r="B710" s="271" t="s">
        <v>10217</v>
      </c>
      <c r="C710" s="197"/>
      <c r="D710" s="272" t="s">
        <v>10218</v>
      </c>
      <c r="E710" s="197"/>
      <c r="F710" s="187" t="s">
        <v>10219</v>
      </c>
      <c r="G710" s="188">
        <v>0.65900000000000003</v>
      </c>
      <c r="H710" s="189">
        <v>13.5</v>
      </c>
      <c r="I710" s="189">
        <v>8.9</v>
      </c>
    </row>
    <row r="711" spans="1:9" ht="15" customHeight="1">
      <c r="A711" s="136"/>
      <c r="B711" s="136"/>
      <c r="C711" s="136"/>
      <c r="D711" s="136"/>
      <c r="E711" s="136"/>
      <c r="F711" s="136"/>
      <c r="G711" s="273" t="s">
        <v>10220</v>
      </c>
      <c r="H711" s="197"/>
      <c r="I711" s="190">
        <v>23.28</v>
      </c>
    </row>
    <row r="712" spans="1:9" ht="15" customHeight="1">
      <c r="A712" s="136"/>
      <c r="B712" s="136"/>
      <c r="C712" s="136"/>
      <c r="D712" s="136"/>
      <c r="E712" s="136"/>
      <c r="F712" s="136"/>
      <c r="G712" s="259" t="s">
        <v>10221</v>
      </c>
      <c r="H712" s="197"/>
      <c r="I712" s="181">
        <v>74.84</v>
      </c>
    </row>
    <row r="713" spans="1:9" ht="15" customHeight="1">
      <c r="A713" s="136"/>
      <c r="B713" s="136"/>
      <c r="C713" s="136"/>
      <c r="D713" s="136"/>
      <c r="E713" s="136"/>
      <c r="F713" s="136"/>
      <c r="G713" s="259" t="s">
        <v>10222</v>
      </c>
      <c r="H713" s="197"/>
      <c r="I713" s="181">
        <v>25.89</v>
      </c>
    </row>
    <row r="714" spans="1:9" ht="15" customHeight="1">
      <c r="A714" s="136"/>
      <c r="B714" s="136"/>
      <c r="C714" s="136"/>
      <c r="D714" s="136"/>
      <c r="E714" s="136"/>
      <c r="F714" s="136"/>
      <c r="G714" s="259" t="s">
        <v>10223</v>
      </c>
      <c r="H714" s="197"/>
      <c r="I714" s="181">
        <v>100.73</v>
      </c>
    </row>
    <row r="715" spans="1:9" ht="9.75" customHeight="1">
      <c r="A715" s="136"/>
      <c r="B715" s="136"/>
      <c r="C715" s="136"/>
      <c r="D715" s="260"/>
      <c r="E715" s="197"/>
      <c r="F715" s="197"/>
      <c r="G715" s="136"/>
      <c r="H715" s="136"/>
      <c r="I715" s="136"/>
    </row>
    <row r="716" spans="1:9" ht="19.5" customHeight="1">
      <c r="A716" s="261" t="s">
        <v>10224</v>
      </c>
      <c r="B716" s="218"/>
      <c r="C716" s="218"/>
      <c r="D716" s="218"/>
      <c r="E716" s="218"/>
      <c r="F716" s="218"/>
      <c r="G716" s="218"/>
      <c r="H716" s="218"/>
      <c r="I716" s="219"/>
    </row>
    <row r="717" spans="1:9" ht="15" customHeight="1">
      <c r="A717" s="262" t="s">
        <v>10225</v>
      </c>
      <c r="B717" s="218"/>
      <c r="C717" s="218"/>
      <c r="D717" s="218"/>
      <c r="E717" s="219"/>
      <c r="F717" s="176" t="s">
        <v>10226</v>
      </c>
      <c r="G717" s="176" t="s">
        <v>10227</v>
      </c>
      <c r="H717" s="176" t="s">
        <v>10228</v>
      </c>
      <c r="I717" s="176" t="s">
        <v>10229</v>
      </c>
    </row>
    <row r="718" spans="1:9" ht="15" customHeight="1">
      <c r="A718" s="177" t="s">
        <v>10230</v>
      </c>
      <c r="B718" s="263" t="s">
        <v>10231</v>
      </c>
      <c r="C718" s="197"/>
      <c r="D718" s="197"/>
      <c r="E718" s="197"/>
      <c r="F718" s="177" t="s">
        <v>10232</v>
      </c>
      <c r="G718" s="179">
        <v>3.5</v>
      </c>
      <c r="H718" s="180">
        <v>8.3699999999999992</v>
      </c>
      <c r="I718" s="180">
        <v>29.3</v>
      </c>
    </row>
    <row r="719" spans="1:9" ht="15" customHeight="1">
      <c r="A719" s="136"/>
      <c r="B719" s="136"/>
      <c r="C719" s="136"/>
      <c r="D719" s="136"/>
      <c r="E719" s="136"/>
      <c r="F719" s="136"/>
      <c r="G719" s="259" t="s">
        <v>10233</v>
      </c>
      <c r="H719" s="197"/>
      <c r="I719" s="181">
        <v>29.295000000000002</v>
      </c>
    </row>
    <row r="720" spans="1:9" ht="15" customHeight="1">
      <c r="A720" s="136"/>
      <c r="B720" s="136"/>
      <c r="C720" s="136"/>
      <c r="D720" s="136"/>
      <c r="E720" s="136"/>
      <c r="F720" s="136"/>
      <c r="G720" s="259" t="s">
        <v>10234</v>
      </c>
      <c r="H720" s="197"/>
      <c r="I720" s="182">
        <v>29.295000000000002</v>
      </c>
    </row>
    <row r="721" spans="1:9" ht="15" customHeight="1">
      <c r="A721" s="136"/>
      <c r="B721" s="136"/>
      <c r="C721" s="136"/>
      <c r="D721" s="136"/>
      <c r="E721" s="136"/>
      <c r="F721" s="136"/>
      <c r="G721" s="259" t="s">
        <v>10235</v>
      </c>
      <c r="H721" s="197"/>
      <c r="I721" s="182">
        <v>1</v>
      </c>
    </row>
    <row r="722" spans="1:9" ht="15" customHeight="1">
      <c r="A722" s="136"/>
      <c r="B722" s="136"/>
      <c r="C722" s="136"/>
      <c r="D722" s="136"/>
      <c r="E722" s="136"/>
      <c r="F722" s="136"/>
      <c r="G722" s="269" t="s">
        <v>10236</v>
      </c>
      <c r="H722" s="202"/>
      <c r="I722" s="183">
        <v>29.295000000000002</v>
      </c>
    </row>
    <row r="723" spans="1:9" ht="15" customHeight="1">
      <c r="A723" s="262" t="s">
        <v>10237</v>
      </c>
      <c r="B723" s="218"/>
      <c r="C723" s="218"/>
      <c r="D723" s="218"/>
      <c r="E723" s="219"/>
      <c r="F723" s="176" t="s">
        <v>10238</v>
      </c>
      <c r="G723" s="176" t="s">
        <v>10239</v>
      </c>
      <c r="H723" s="176" t="s">
        <v>10240</v>
      </c>
      <c r="I723" s="176" t="s">
        <v>10241</v>
      </c>
    </row>
    <row r="724" spans="1:9" ht="15" customHeight="1">
      <c r="A724" s="177" t="s">
        <v>10242</v>
      </c>
      <c r="B724" s="263" t="s">
        <v>10243</v>
      </c>
      <c r="C724" s="197"/>
      <c r="D724" s="197"/>
      <c r="E724" s="197"/>
      <c r="F724" s="177" t="s">
        <v>10244</v>
      </c>
      <c r="G724" s="179">
        <v>1.1499999999999999</v>
      </c>
      <c r="H724" s="180">
        <v>49.5</v>
      </c>
      <c r="I724" s="180">
        <v>56.93</v>
      </c>
    </row>
    <row r="725" spans="1:9" ht="15" customHeight="1">
      <c r="A725" s="136"/>
      <c r="B725" s="136"/>
      <c r="C725" s="136"/>
      <c r="D725" s="136"/>
      <c r="E725" s="136"/>
      <c r="F725" s="136"/>
      <c r="G725" s="259" t="s">
        <v>10245</v>
      </c>
      <c r="H725" s="197"/>
      <c r="I725" s="181">
        <v>56.924999999999997</v>
      </c>
    </row>
    <row r="726" spans="1:9" ht="15" customHeight="1">
      <c r="A726" s="136"/>
      <c r="B726" s="136"/>
      <c r="C726" s="136"/>
      <c r="D726" s="136"/>
      <c r="E726" s="136"/>
      <c r="F726" s="136"/>
      <c r="G726" s="259" t="s">
        <v>10246</v>
      </c>
      <c r="H726" s="197"/>
      <c r="I726" s="184">
        <v>86.22</v>
      </c>
    </row>
    <row r="727" spans="1:9" ht="15" customHeight="1">
      <c r="A727" s="136"/>
      <c r="B727" s="136"/>
      <c r="C727" s="136"/>
      <c r="D727" s="136"/>
      <c r="E727" s="136"/>
      <c r="F727" s="136"/>
      <c r="G727" s="259" t="s">
        <v>10247</v>
      </c>
      <c r="H727" s="197"/>
      <c r="I727" s="181">
        <v>86.22</v>
      </c>
    </row>
    <row r="728" spans="1:9" ht="15" customHeight="1">
      <c r="A728" s="136"/>
      <c r="B728" s="136"/>
      <c r="C728" s="136"/>
      <c r="D728" s="136"/>
      <c r="E728" s="136"/>
      <c r="F728" s="136"/>
      <c r="G728" s="259" t="s">
        <v>10248</v>
      </c>
      <c r="H728" s="197"/>
      <c r="I728" s="181">
        <v>29.83</v>
      </c>
    </row>
    <row r="729" spans="1:9" ht="15" customHeight="1">
      <c r="A729" s="136"/>
      <c r="B729" s="136"/>
      <c r="C729" s="136"/>
      <c r="D729" s="136"/>
      <c r="E729" s="136"/>
      <c r="F729" s="136"/>
      <c r="G729" s="259" t="s">
        <v>10249</v>
      </c>
      <c r="H729" s="197"/>
      <c r="I729" s="181">
        <v>116.05</v>
      </c>
    </row>
    <row r="730" spans="1:9" ht="9.75" customHeight="1">
      <c r="A730" s="136"/>
      <c r="B730" s="136"/>
      <c r="C730" s="136"/>
      <c r="D730" s="260"/>
      <c r="E730" s="197"/>
      <c r="F730" s="197"/>
      <c r="G730" s="136"/>
      <c r="H730" s="136"/>
      <c r="I730" s="136"/>
    </row>
    <row r="731" spans="1:9" ht="27" customHeight="1">
      <c r="A731" s="261" t="s">
        <v>10250</v>
      </c>
      <c r="B731" s="218"/>
      <c r="C731" s="218"/>
      <c r="D731" s="218"/>
      <c r="E731" s="218"/>
      <c r="F731" s="218"/>
      <c r="G731" s="218"/>
      <c r="H731" s="218"/>
      <c r="I731" s="219"/>
    </row>
    <row r="732" spans="1:9" ht="15" customHeight="1">
      <c r="A732" s="270" t="s">
        <v>10251</v>
      </c>
      <c r="B732" s="218"/>
      <c r="C732" s="219"/>
      <c r="D732" s="266" t="s">
        <v>10252</v>
      </c>
      <c r="E732" s="219"/>
      <c r="F732" s="176" t="s">
        <v>10253</v>
      </c>
      <c r="G732" s="176" t="s">
        <v>10254</v>
      </c>
      <c r="H732" s="176" t="s">
        <v>10255</v>
      </c>
      <c r="I732" s="176" t="s">
        <v>10256</v>
      </c>
    </row>
    <row r="733" spans="1:9" ht="19.5" customHeight="1">
      <c r="A733" s="187" t="s">
        <v>10257</v>
      </c>
      <c r="B733" s="271" t="s">
        <v>10258</v>
      </c>
      <c r="C733" s="197"/>
      <c r="D733" s="272" t="s">
        <v>10259</v>
      </c>
      <c r="E733" s="197"/>
      <c r="F733" s="187" t="s">
        <v>10260</v>
      </c>
      <c r="G733" s="188">
        <v>9.2240000000000002</v>
      </c>
      <c r="H733" s="189">
        <v>4.6500000000000004</v>
      </c>
      <c r="I733" s="189">
        <v>42.89</v>
      </c>
    </row>
    <row r="734" spans="1:9" ht="19.5" customHeight="1">
      <c r="A734" s="187" t="s">
        <v>10261</v>
      </c>
      <c r="B734" s="271" t="s">
        <v>10262</v>
      </c>
      <c r="C734" s="197"/>
      <c r="D734" s="272" t="s">
        <v>10263</v>
      </c>
      <c r="E734" s="197"/>
      <c r="F734" s="187" t="s">
        <v>10264</v>
      </c>
      <c r="G734" s="188">
        <v>0.89600000000000002</v>
      </c>
      <c r="H734" s="189">
        <v>5.44</v>
      </c>
      <c r="I734" s="189">
        <v>4.87</v>
      </c>
    </row>
    <row r="735" spans="1:9" ht="19.5" customHeight="1">
      <c r="A735" s="187" t="s">
        <v>10265</v>
      </c>
      <c r="B735" s="271" t="s">
        <v>10266</v>
      </c>
      <c r="C735" s="197"/>
      <c r="D735" s="272" t="s">
        <v>10267</v>
      </c>
      <c r="E735" s="197"/>
      <c r="F735" s="187" t="s">
        <v>10268</v>
      </c>
      <c r="G735" s="188">
        <v>7.0999999999999994E-2</v>
      </c>
      <c r="H735" s="189">
        <v>16.27</v>
      </c>
      <c r="I735" s="189">
        <v>1.1599999999999999</v>
      </c>
    </row>
    <row r="736" spans="1:9" ht="19.5" customHeight="1">
      <c r="A736" s="187" t="s">
        <v>10269</v>
      </c>
      <c r="B736" s="271" t="s">
        <v>10270</v>
      </c>
      <c r="C736" s="197"/>
      <c r="D736" s="272" t="s">
        <v>10271</v>
      </c>
      <c r="E736" s="197"/>
      <c r="F736" s="187" t="s">
        <v>10272</v>
      </c>
      <c r="G736" s="188">
        <v>3.3330000000000002</v>
      </c>
      <c r="H736" s="189">
        <v>1.65</v>
      </c>
      <c r="I736" s="189">
        <v>5.5</v>
      </c>
    </row>
    <row r="737" spans="1:9" ht="19.5" customHeight="1">
      <c r="A737" s="187" t="s">
        <v>10273</v>
      </c>
      <c r="B737" s="271" t="s">
        <v>10274</v>
      </c>
      <c r="C737" s="197"/>
      <c r="D737" s="272" t="s">
        <v>10275</v>
      </c>
      <c r="E737" s="197"/>
      <c r="F737" s="187" t="s">
        <v>10276</v>
      </c>
      <c r="G737" s="188">
        <v>0.9</v>
      </c>
      <c r="H737" s="189">
        <v>39.26</v>
      </c>
      <c r="I737" s="189">
        <v>35.33</v>
      </c>
    </row>
    <row r="738" spans="1:9" ht="19.5" customHeight="1">
      <c r="A738" s="187" t="s">
        <v>10277</v>
      </c>
      <c r="B738" s="271" t="s">
        <v>10278</v>
      </c>
      <c r="C738" s="197"/>
      <c r="D738" s="272" t="s">
        <v>10279</v>
      </c>
      <c r="E738" s="197"/>
      <c r="F738" s="187" t="s">
        <v>10280</v>
      </c>
      <c r="G738" s="188">
        <v>1.0289999999999999</v>
      </c>
      <c r="H738" s="189">
        <v>51.24</v>
      </c>
      <c r="I738" s="189">
        <v>52.73</v>
      </c>
    </row>
    <row r="739" spans="1:9" ht="15" customHeight="1">
      <c r="A739" s="136"/>
      <c r="B739" s="136"/>
      <c r="C739" s="136"/>
      <c r="D739" s="136"/>
      <c r="E739" s="136"/>
      <c r="F739" s="136"/>
      <c r="G739" s="273" t="s">
        <v>10281</v>
      </c>
      <c r="H739" s="197"/>
      <c r="I739" s="190">
        <v>142.47999999999999</v>
      </c>
    </row>
    <row r="740" spans="1:9" ht="15" customHeight="1">
      <c r="A740" s="270" t="s">
        <v>10282</v>
      </c>
      <c r="B740" s="218"/>
      <c r="C740" s="219"/>
      <c r="D740" s="266" t="s">
        <v>10283</v>
      </c>
      <c r="E740" s="219"/>
      <c r="F740" s="176" t="s">
        <v>10284</v>
      </c>
      <c r="G740" s="176" t="s">
        <v>10285</v>
      </c>
      <c r="H740" s="176" t="s">
        <v>10286</v>
      </c>
      <c r="I740" s="176" t="s">
        <v>10287</v>
      </c>
    </row>
    <row r="741" spans="1:9" ht="15" customHeight="1">
      <c r="A741" s="187" t="s">
        <v>10288</v>
      </c>
      <c r="B741" s="271" t="s">
        <v>10289</v>
      </c>
      <c r="C741" s="197"/>
      <c r="D741" s="272" t="s">
        <v>10290</v>
      </c>
      <c r="E741" s="197"/>
      <c r="F741" s="187" t="s">
        <v>10291</v>
      </c>
      <c r="G741" s="188">
        <v>4.7480000000000002</v>
      </c>
      <c r="H741" s="189">
        <v>16.100000000000001</v>
      </c>
      <c r="I741" s="189">
        <v>76.44</v>
      </c>
    </row>
    <row r="742" spans="1:9" ht="15" customHeight="1">
      <c r="A742" s="187" t="s">
        <v>10292</v>
      </c>
      <c r="B742" s="271" t="s">
        <v>10293</v>
      </c>
      <c r="C742" s="197"/>
      <c r="D742" s="272" t="s">
        <v>10294</v>
      </c>
      <c r="E742" s="197"/>
      <c r="F742" s="187" t="s">
        <v>10295</v>
      </c>
      <c r="G742" s="188">
        <v>5.78</v>
      </c>
      <c r="H742" s="189">
        <v>19.829999999999998</v>
      </c>
      <c r="I742" s="189">
        <v>114.62</v>
      </c>
    </row>
    <row r="743" spans="1:9" ht="15" customHeight="1">
      <c r="A743" s="136"/>
      <c r="B743" s="136"/>
      <c r="C743" s="136"/>
      <c r="D743" s="136"/>
      <c r="E743" s="136"/>
      <c r="F743" s="136"/>
      <c r="G743" s="273" t="s">
        <v>10296</v>
      </c>
      <c r="H743" s="197"/>
      <c r="I743" s="190">
        <v>191.06</v>
      </c>
    </row>
    <row r="744" spans="1:9" ht="15" customHeight="1">
      <c r="A744" s="136"/>
      <c r="B744" s="136"/>
      <c r="C744" s="136"/>
      <c r="D744" s="136"/>
      <c r="E744" s="136"/>
      <c r="F744" s="136"/>
      <c r="G744" s="259" t="s">
        <v>10297</v>
      </c>
      <c r="H744" s="197"/>
      <c r="I744" s="181">
        <v>333.5</v>
      </c>
    </row>
    <row r="745" spans="1:9" ht="15" customHeight="1">
      <c r="A745" s="136"/>
      <c r="B745" s="136"/>
      <c r="C745" s="136"/>
      <c r="D745" s="136"/>
      <c r="E745" s="136"/>
      <c r="F745" s="136"/>
      <c r="G745" s="259" t="s">
        <v>10298</v>
      </c>
      <c r="H745" s="197"/>
      <c r="I745" s="181">
        <v>115.39</v>
      </c>
    </row>
    <row r="746" spans="1:9" ht="15" customHeight="1">
      <c r="A746" s="136"/>
      <c r="B746" s="136"/>
      <c r="C746" s="136"/>
      <c r="D746" s="136"/>
      <c r="E746" s="136"/>
      <c r="F746" s="136"/>
      <c r="G746" s="259" t="s">
        <v>10299</v>
      </c>
      <c r="H746" s="197"/>
      <c r="I746" s="181">
        <v>448.89</v>
      </c>
    </row>
    <row r="747" spans="1:9" ht="9.75" customHeight="1">
      <c r="A747" s="136"/>
      <c r="B747" s="136"/>
      <c r="C747" s="136"/>
      <c r="D747" s="260"/>
      <c r="E747" s="197"/>
      <c r="F747" s="197"/>
      <c r="G747" s="136"/>
      <c r="H747" s="136"/>
      <c r="I747" s="136"/>
    </row>
    <row r="748" spans="1:9" ht="19.5" customHeight="1">
      <c r="A748" s="261" t="s">
        <v>10300</v>
      </c>
      <c r="B748" s="218"/>
      <c r="C748" s="218"/>
      <c r="D748" s="218"/>
      <c r="E748" s="218"/>
      <c r="F748" s="218"/>
      <c r="G748" s="218"/>
      <c r="H748" s="218"/>
      <c r="I748" s="219"/>
    </row>
    <row r="749" spans="1:9" ht="15" customHeight="1">
      <c r="A749" s="270" t="s">
        <v>10301</v>
      </c>
      <c r="B749" s="218"/>
      <c r="C749" s="219"/>
      <c r="D749" s="266" t="s">
        <v>10302</v>
      </c>
      <c r="E749" s="219"/>
      <c r="F749" s="176" t="s">
        <v>10303</v>
      </c>
      <c r="G749" s="176" t="s">
        <v>10304</v>
      </c>
      <c r="H749" s="176" t="s">
        <v>10305</v>
      </c>
      <c r="I749" s="176" t="s">
        <v>10306</v>
      </c>
    </row>
    <row r="750" spans="1:9" ht="15" customHeight="1">
      <c r="A750" s="187" t="s">
        <v>10307</v>
      </c>
      <c r="B750" s="271" t="s">
        <v>10308</v>
      </c>
      <c r="C750" s="197"/>
      <c r="D750" s="272" t="s">
        <v>10309</v>
      </c>
      <c r="E750" s="197"/>
      <c r="F750" s="187" t="s">
        <v>10310</v>
      </c>
      <c r="G750" s="188">
        <v>1.1279999999999999</v>
      </c>
      <c r="H750" s="189">
        <v>1</v>
      </c>
      <c r="I750" s="189">
        <v>1.1299999999999999</v>
      </c>
    </row>
    <row r="751" spans="1:9" ht="19.5" customHeight="1">
      <c r="A751" s="187" t="s">
        <v>10311</v>
      </c>
      <c r="B751" s="271" t="s">
        <v>10312</v>
      </c>
      <c r="C751" s="197"/>
      <c r="D751" s="272" t="s">
        <v>10313</v>
      </c>
      <c r="E751" s="197"/>
      <c r="F751" s="187" t="s">
        <v>10314</v>
      </c>
      <c r="G751" s="188">
        <v>0.25</v>
      </c>
      <c r="H751" s="189">
        <v>8.23</v>
      </c>
      <c r="I751" s="189">
        <v>2.06</v>
      </c>
    </row>
    <row r="752" spans="1:9" ht="19.5" customHeight="1">
      <c r="A752" s="187" t="s">
        <v>10315</v>
      </c>
      <c r="B752" s="271" t="s">
        <v>10316</v>
      </c>
      <c r="C752" s="197"/>
      <c r="D752" s="272" t="s">
        <v>10317</v>
      </c>
      <c r="E752" s="197"/>
      <c r="F752" s="187" t="s">
        <v>10318</v>
      </c>
      <c r="G752" s="188">
        <v>0.2</v>
      </c>
      <c r="H752" s="189">
        <v>1.18</v>
      </c>
      <c r="I752" s="189">
        <v>0.24</v>
      </c>
    </row>
    <row r="753" spans="1:9" ht="27.75" customHeight="1">
      <c r="A753" s="187" t="s">
        <v>10319</v>
      </c>
      <c r="B753" s="271" t="s">
        <v>10320</v>
      </c>
      <c r="C753" s="197"/>
      <c r="D753" s="272" t="s">
        <v>10321</v>
      </c>
      <c r="E753" s="197"/>
      <c r="F753" s="187" t="s">
        <v>10322</v>
      </c>
      <c r="G753" s="188">
        <v>1.1224000000000001</v>
      </c>
      <c r="H753" s="189">
        <v>20.9</v>
      </c>
      <c r="I753" s="189">
        <v>23.46</v>
      </c>
    </row>
    <row r="754" spans="1:9" ht="15" customHeight="1">
      <c r="A754" s="136"/>
      <c r="B754" s="136"/>
      <c r="C754" s="136"/>
      <c r="D754" s="136"/>
      <c r="E754" s="136"/>
      <c r="F754" s="136"/>
      <c r="G754" s="273" t="s">
        <v>10323</v>
      </c>
      <c r="H754" s="197"/>
      <c r="I754" s="190">
        <v>26.89</v>
      </c>
    </row>
    <row r="755" spans="1:9" ht="15" customHeight="1">
      <c r="A755" s="270" t="s">
        <v>10324</v>
      </c>
      <c r="B755" s="218"/>
      <c r="C755" s="219"/>
      <c r="D755" s="266" t="s">
        <v>10325</v>
      </c>
      <c r="E755" s="219"/>
      <c r="F755" s="176" t="s">
        <v>10326</v>
      </c>
      <c r="G755" s="176" t="s">
        <v>10327</v>
      </c>
      <c r="H755" s="176" t="s">
        <v>10328</v>
      </c>
      <c r="I755" s="176" t="s">
        <v>10329</v>
      </c>
    </row>
    <row r="756" spans="1:9" ht="15" customHeight="1">
      <c r="A756" s="187" t="s">
        <v>10330</v>
      </c>
      <c r="B756" s="271" t="s">
        <v>10331</v>
      </c>
      <c r="C756" s="197"/>
      <c r="D756" s="272" t="s">
        <v>10332</v>
      </c>
      <c r="E756" s="197"/>
      <c r="F756" s="187" t="s">
        <v>10333</v>
      </c>
      <c r="G756" s="188">
        <v>0.22559999999999999</v>
      </c>
      <c r="H756" s="189">
        <v>19.79</v>
      </c>
      <c r="I756" s="189">
        <v>4.46</v>
      </c>
    </row>
    <row r="757" spans="1:9" ht="27.75" customHeight="1">
      <c r="A757" s="187" t="s">
        <v>10334</v>
      </c>
      <c r="B757" s="271" t="s">
        <v>10335</v>
      </c>
      <c r="C757" s="197"/>
      <c r="D757" s="272" t="s">
        <v>10336</v>
      </c>
      <c r="E757" s="197"/>
      <c r="F757" s="187" t="s">
        <v>10337</v>
      </c>
      <c r="G757" s="188">
        <v>0.12130000000000001</v>
      </c>
      <c r="H757" s="189">
        <v>253.94</v>
      </c>
      <c r="I757" s="189">
        <v>30.8</v>
      </c>
    </row>
    <row r="758" spans="1:9" ht="15" customHeight="1">
      <c r="A758" s="187" t="s">
        <v>10338</v>
      </c>
      <c r="B758" s="271" t="s">
        <v>10339</v>
      </c>
      <c r="C758" s="197"/>
      <c r="D758" s="272" t="s">
        <v>10340</v>
      </c>
      <c r="E758" s="197"/>
      <c r="F758" s="187" t="s">
        <v>10341</v>
      </c>
      <c r="G758" s="188">
        <v>0.33169999999999999</v>
      </c>
      <c r="H758" s="189">
        <v>17.68</v>
      </c>
      <c r="I758" s="189">
        <v>5.86</v>
      </c>
    </row>
    <row r="759" spans="1:9" ht="15" customHeight="1">
      <c r="A759" s="187" t="s">
        <v>10342</v>
      </c>
      <c r="B759" s="271" t="s">
        <v>10343</v>
      </c>
      <c r="C759" s="197"/>
      <c r="D759" s="272" t="s">
        <v>10344</v>
      </c>
      <c r="E759" s="197"/>
      <c r="F759" s="187" t="s">
        <v>10345</v>
      </c>
      <c r="G759" s="188">
        <v>0.55730000000000002</v>
      </c>
      <c r="H759" s="189">
        <v>13.5</v>
      </c>
      <c r="I759" s="189">
        <v>7.52</v>
      </c>
    </row>
    <row r="760" spans="1:9" ht="15" customHeight="1">
      <c r="A760" s="136"/>
      <c r="B760" s="136"/>
      <c r="C760" s="136"/>
      <c r="D760" s="136"/>
      <c r="E760" s="136"/>
      <c r="F760" s="136"/>
      <c r="G760" s="273" t="s">
        <v>10346</v>
      </c>
      <c r="H760" s="197"/>
      <c r="I760" s="190">
        <v>48.64</v>
      </c>
    </row>
    <row r="761" spans="1:9" ht="15" customHeight="1">
      <c r="A761" s="136"/>
      <c r="B761" s="136"/>
      <c r="C761" s="136"/>
      <c r="D761" s="136"/>
      <c r="E761" s="136"/>
      <c r="F761" s="136"/>
      <c r="G761" s="259" t="s">
        <v>10347</v>
      </c>
      <c r="H761" s="197"/>
      <c r="I761" s="181">
        <v>75.53</v>
      </c>
    </row>
    <row r="762" spans="1:9" ht="15" customHeight="1">
      <c r="A762" s="136"/>
      <c r="B762" s="136"/>
      <c r="C762" s="136"/>
      <c r="D762" s="136"/>
      <c r="E762" s="136"/>
      <c r="F762" s="136"/>
      <c r="G762" s="259" t="s">
        <v>10348</v>
      </c>
      <c r="H762" s="197"/>
      <c r="I762" s="181">
        <v>26.13</v>
      </c>
    </row>
    <row r="763" spans="1:9" ht="15" customHeight="1">
      <c r="A763" s="136"/>
      <c r="B763" s="136"/>
      <c r="C763" s="136"/>
      <c r="D763" s="136"/>
      <c r="E763" s="136"/>
      <c r="F763" s="136"/>
      <c r="G763" s="259" t="s">
        <v>10349</v>
      </c>
      <c r="H763" s="197"/>
      <c r="I763" s="181">
        <v>101.66</v>
      </c>
    </row>
    <row r="764" spans="1:9" ht="9.75" customHeight="1">
      <c r="A764" s="136"/>
      <c r="B764" s="136"/>
      <c r="C764" s="136"/>
      <c r="D764" s="260"/>
      <c r="E764" s="197"/>
      <c r="F764" s="197"/>
      <c r="G764" s="136"/>
      <c r="H764" s="136"/>
      <c r="I764" s="136"/>
    </row>
    <row r="765" spans="1:9" ht="27" customHeight="1">
      <c r="A765" s="261" t="s">
        <v>10350</v>
      </c>
      <c r="B765" s="218"/>
      <c r="C765" s="218"/>
      <c r="D765" s="218"/>
      <c r="E765" s="218"/>
      <c r="F765" s="218"/>
      <c r="G765" s="218"/>
      <c r="H765" s="218"/>
      <c r="I765" s="219"/>
    </row>
    <row r="766" spans="1:9" ht="15" customHeight="1">
      <c r="A766" s="270" t="s">
        <v>10351</v>
      </c>
      <c r="B766" s="218"/>
      <c r="C766" s="219"/>
      <c r="D766" s="266" t="s">
        <v>10352</v>
      </c>
      <c r="E766" s="219"/>
      <c r="F766" s="176" t="s">
        <v>10353</v>
      </c>
      <c r="G766" s="176" t="s">
        <v>10354</v>
      </c>
      <c r="H766" s="176" t="s">
        <v>10355</v>
      </c>
      <c r="I766" s="176" t="s">
        <v>10356</v>
      </c>
    </row>
    <row r="767" spans="1:9" ht="19.5" customHeight="1">
      <c r="A767" s="187" t="s">
        <v>10357</v>
      </c>
      <c r="B767" s="271" t="s">
        <v>10358</v>
      </c>
      <c r="C767" s="197"/>
      <c r="D767" s="272" t="s">
        <v>10359</v>
      </c>
      <c r="E767" s="197"/>
      <c r="F767" s="187" t="s">
        <v>10360</v>
      </c>
      <c r="G767" s="188">
        <v>7.0000000000000001E-3</v>
      </c>
      <c r="H767" s="189">
        <v>39.17</v>
      </c>
      <c r="I767" s="189">
        <v>0.27</v>
      </c>
    </row>
    <row r="768" spans="1:9" ht="19.5" customHeight="1">
      <c r="A768" s="187" t="s">
        <v>10361</v>
      </c>
      <c r="B768" s="271" t="s">
        <v>10362</v>
      </c>
      <c r="C768" s="197"/>
      <c r="D768" s="272" t="s">
        <v>10363</v>
      </c>
      <c r="E768" s="197"/>
      <c r="F768" s="187" t="s">
        <v>10364</v>
      </c>
      <c r="G768" s="188">
        <v>1.0049999999999999</v>
      </c>
      <c r="H768" s="189">
        <v>17.59</v>
      </c>
      <c r="I768" s="189">
        <v>17.68</v>
      </c>
    </row>
    <row r="769" spans="1:9" ht="15" customHeight="1">
      <c r="A769" s="136"/>
      <c r="B769" s="136"/>
      <c r="C769" s="136"/>
      <c r="D769" s="136"/>
      <c r="E769" s="136"/>
      <c r="F769" s="136"/>
      <c r="G769" s="273" t="s">
        <v>10365</v>
      </c>
      <c r="H769" s="197"/>
      <c r="I769" s="190">
        <v>17.95</v>
      </c>
    </row>
    <row r="770" spans="1:9" ht="15" customHeight="1">
      <c r="A770" s="270" t="s">
        <v>10366</v>
      </c>
      <c r="B770" s="218"/>
      <c r="C770" s="219"/>
      <c r="D770" s="266" t="s">
        <v>10367</v>
      </c>
      <c r="E770" s="219"/>
      <c r="F770" s="176" t="s">
        <v>10368</v>
      </c>
      <c r="G770" s="176" t="s">
        <v>10369</v>
      </c>
      <c r="H770" s="176" t="s">
        <v>10370</v>
      </c>
      <c r="I770" s="176" t="s">
        <v>10371</v>
      </c>
    </row>
    <row r="771" spans="1:9" ht="19.5" customHeight="1">
      <c r="A771" s="187" t="s">
        <v>10372</v>
      </c>
      <c r="B771" s="271" t="s">
        <v>10373</v>
      </c>
      <c r="C771" s="197"/>
      <c r="D771" s="272" t="s">
        <v>10374</v>
      </c>
      <c r="E771" s="197"/>
      <c r="F771" s="187" t="s">
        <v>10375</v>
      </c>
      <c r="G771" s="188">
        <v>1E-3</v>
      </c>
      <c r="H771" s="189">
        <v>341.13</v>
      </c>
      <c r="I771" s="189">
        <v>0.34</v>
      </c>
    </row>
    <row r="772" spans="1:9" ht="15" customHeight="1">
      <c r="A772" s="187" t="s">
        <v>10376</v>
      </c>
      <c r="B772" s="271" t="s">
        <v>10377</v>
      </c>
      <c r="C772" s="197"/>
      <c r="D772" s="272" t="s">
        <v>10378</v>
      </c>
      <c r="E772" s="197"/>
      <c r="F772" s="187" t="s">
        <v>10379</v>
      </c>
      <c r="G772" s="188">
        <v>0.44900000000000001</v>
      </c>
      <c r="H772" s="189">
        <v>17.68</v>
      </c>
      <c r="I772" s="189">
        <v>7.94</v>
      </c>
    </row>
    <row r="773" spans="1:9" ht="15" customHeight="1">
      <c r="A773" s="187" t="s">
        <v>10380</v>
      </c>
      <c r="B773" s="271" t="s">
        <v>10381</v>
      </c>
      <c r="C773" s="197"/>
      <c r="D773" s="272" t="s">
        <v>10382</v>
      </c>
      <c r="E773" s="197"/>
      <c r="F773" s="187" t="s">
        <v>10383</v>
      </c>
      <c r="G773" s="188">
        <v>0.44900000000000001</v>
      </c>
      <c r="H773" s="189">
        <v>13.5</v>
      </c>
      <c r="I773" s="189">
        <v>6.06</v>
      </c>
    </row>
    <row r="774" spans="1:9" ht="15" customHeight="1">
      <c r="A774" s="136"/>
      <c r="B774" s="136"/>
      <c r="C774" s="136"/>
      <c r="D774" s="136"/>
      <c r="E774" s="136"/>
      <c r="F774" s="136"/>
      <c r="G774" s="273" t="s">
        <v>10384</v>
      </c>
      <c r="H774" s="197"/>
      <c r="I774" s="190">
        <v>14.34</v>
      </c>
    </row>
    <row r="775" spans="1:9" ht="15" customHeight="1">
      <c r="A775" s="136"/>
      <c r="B775" s="136"/>
      <c r="C775" s="136"/>
      <c r="D775" s="136"/>
      <c r="E775" s="136"/>
      <c r="F775" s="136"/>
      <c r="G775" s="259" t="s">
        <v>10385</v>
      </c>
      <c r="H775" s="197"/>
      <c r="I775" s="181">
        <v>32.29</v>
      </c>
    </row>
    <row r="776" spans="1:9" ht="15" customHeight="1">
      <c r="A776" s="136"/>
      <c r="B776" s="136"/>
      <c r="C776" s="136"/>
      <c r="D776" s="136"/>
      <c r="E776" s="136"/>
      <c r="F776" s="136"/>
      <c r="G776" s="259" t="s">
        <v>10386</v>
      </c>
      <c r="H776" s="197"/>
      <c r="I776" s="181">
        <v>11.17</v>
      </c>
    </row>
    <row r="777" spans="1:9" ht="15" customHeight="1">
      <c r="A777" s="136"/>
      <c r="B777" s="136"/>
      <c r="C777" s="136"/>
      <c r="D777" s="136"/>
      <c r="E777" s="136"/>
      <c r="F777" s="136"/>
      <c r="G777" s="259" t="s">
        <v>10387</v>
      </c>
      <c r="H777" s="197"/>
      <c r="I777" s="181">
        <v>43.46</v>
      </c>
    </row>
    <row r="778" spans="1:9" ht="9.75" customHeight="1">
      <c r="A778" s="136"/>
      <c r="B778" s="136"/>
      <c r="C778" s="136"/>
      <c r="D778" s="260"/>
      <c r="E778" s="197"/>
      <c r="F778" s="197"/>
      <c r="G778" s="136"/>
      <c r="H778" s="136"/>
      <c r="I778" s="136"/>
    </row>
    <row r="779" spans="1:9" ht="19.5" customHeight="1">
      <c r="A779" s="261" t="s">
        <v>10388</v>
      </c>
      <c r="B779" s="218"/>
      <c r="C779" s="218"/>
      <c r="D779" s="218"/>
      <c r="E779" s="218"/>
      <c r="F779" s="218"/>
      <c r="G779" s="218"/>
      <c r="H779" s="218"/>
      <c r="I779" s="219"/>
    </row>
    <row r="780" spans="1:9" ht="15" customHeight="1">
      <c r="A780" s="262" t="s">
        <v>10389</v>
      </c>
      <c r="B780" s="218"/>
      <c r="C780" s="218"/>
      <c r="D780" s="218"/>
      <c r="E780" s="219"/>
      <c r="F780" s="176" t="s">
        <v>10390</v>
      </c>
      <c r="G780" s="176" t="s">
        <v>10391</v>
      </c>
      <c r="H780" s="176" t="s">
        <v>10392</v>
      </c>
      <c r="I780" s="176" t="s">
        <v>10393</v>
      </c>
    </row>
    <row r="781" spans="1:9" ht="15" customHeight="1">
      <c r="A781" s="177" t="s">
        <v>10394</v>
      </c>
      <c r="B781" s="263" t="s">
        <v>10395</v>
      </c>
      <c r="C781" s="197"/>
      <c r="D781" s="197"/>
      <c r="E781" s="197"/>
      <c r="F781" s="177" t="s">
        <v>10396</v>
      </c>
      <c r="G781" s="179">
        <v>0.3</v>
      </c>
      <c r="H781" s="180">
        <v>12.43</v>
      </c>
      <c r="I781" s="180">
        <v>3.73</v>
      </c>
    </row>
    <row r="782" spans="1:9" ht="15" customHeight="1">
      <c r="A782" s="177" t="s">
        <v>10397</v>
      </c>
      <c r="B782" s="263" t="s">
        <v>10398</v>
      </c>
      <c r="C782" s="197"/>
      <c r="D782" s="197"/>
      <c r="E782" s="197"/>
      <c r="F782" s="177" t="s">
        <v>10399</v>
      </c>
      <c r="G782" s="179">
        <v>0.2</v>
      </c>
      <c r="H782" s="180">
        <v>8.3699999999999992</v>
      </c>
      <c r="I782" s="180">
        <v>1.67</v>
      </c>
    </row>
    <row r="783" spans="1:9" ht="15" customHeight="1">
      <c r="A783" s="136"/>
      <c r="B783" s="136"/>
      <c r="C783" s="136"/>
      <c r="D783" s="136"/>
      <c r="E783" s="136"/>
      <c r="F783" s="136"/>
      <c r="G783" s="259" t="s">
        <v>10400</v>
      </c>
      <c r="H783" s="197"/>
      <c r="I783" s="181">
        <v>5.4029999999999996</v>
      </c>
    </row>
    <row r="784" spans="1:9" ht="15" customHeight="1">
      <c r="A784" s="136"/>
      <c r="B784" s="136"/>
      <c r="C784" s="136"/>
      <c r="D784" s="136"/>
      <c r="E784" s="136"/>
      <c r="F784" s="136"/>
      <c r="G784" s="259" t="s">
        <v>10401</v>
      </c>
      <c r="H784" s="197"/>
      <c r="I784" s="182">
        <v>5.4029999999999996</v>
      </c>
    </row>
    <row r="785" spans="1:9" ht="15" customHeight="1">
      <c r="A785" s="136"/>
      <c r="B785" s="136"/>
      <c r="C785" s="136"/>
      <c r="D785" s="136"/>
      <c r="E785" s="136"/>
      <c r="F785" s="136"/>
      <c r="G785" s="259" t="s">
        <v>10402</v>
      </c>
      <c r="H785" s="197"/>
      <c r="I785" s="182">
        <v>1</v>
      </c>
    </row>
    <row r="786" spans="1:9" ht="15" customHeight="1">
      <c r="A786" s="136"/>
      <c r="B786" s="136"/>
      <c r="C786" s="136"/>
      <c r="D786" s="136"/>
      <c r="E786" s="136"/>
      <c r="F786" s="136"/>
      <c r="G786" s="269" t="s">
        <v>10403</v>
      </c>
      <c r="H786" s="202"/>
      <c r="I786" s="183">
        <v>5.4029999999999996</v>
      </c>
    </row>
    <row r="787" spans="1:9" ht="15" customHeight="1">
      <c r="A787" s="262" t="s">
        <v>10404</v>
      </c>
      <c r="B787" s="218"/>
      <c r="C787" s="218"/>
      <c r="D787" s="218"/>
      <c r="E787" s="219"/>
      <c r="F787" s="176" t="s">
        <v>10405</v>
      </c>
      <c r="G787" s="176" t="s">
        <v>10406</v>
      </c>
      <c r="H787" s="176" t="s">
        <v>10407</v>
      </c>
      <c r="I787" s="176" t="s">
        <v>10408</v>
      </c>
    </row>
    <row r="788" spans="1:9" ht="15" customHeight="1">
      <c r="A788" s="177" t="s">
        <v>10409</v>
      </c>
      <c r="B788" s="263" t="s">
        <v>10410</v>
      </c>
      <c r="C788" s="197"/>
      <c r="D788" s="197"/>
      <c r="E788" s="197"/>
      <c r="F788" s="177" t="s">
        <v>10411</v>
      </c>
      <c r="G788" s="179">
        <v>4.8</v>
      </c>
      <c r="H788" s="180">
        <v>0.54</v>
      </c>
      <c r="I788" s="180">
        <v>2.59</v>
      </c>
    </row>
    <row r="789" spans="1:9" ht="15" customHeight="1">
      <c r="A789" s="177" t="s">
        <v>10412</v>
      </c>
      <c r="B789" s="263" t="s">
        <v>10413</v>
      </c>
      <c r="C789" s="197"/>
      <c r="D789" s="197"/>
      <c r="E789" s="197"/>
      <c r="F789" s="177" t="s">
        <v>10414</v>
      </c>
      <c r="G789" s="179">
        <v>1.1000000000000001</v>
      </c>
      <c r="H789" s="180">
        <v>36.93</v>
      </c>
      <c r="I789" s="180">
        <v>40.619999999999997</v>
      </c>
    </row>
    <row r="790" spans="1:9" ht="15" customHeight="1">
      <c r="A790" s="136"/>
      <c r="B790" s="136"/>
      <c r="C790" s="136"/>
      <c r="D790" s="136"/>
      <c r="E790" s="136"/>
      <c r="F790" s="136"/>
      <c r="G790" s="259" t="s">
        <v>10415</v>
      </c>
      <c r="H790" s="197"/>
      <c r="I790" s="181">
        <v>43.215000000000003</v>
      </c>
    </row>
    <row r="791" spans="1:9" ht="15" customHeight="1">
      <c r="A791" s="136"/>
      <c r="B791" s="136"/>
      <c r="C791" s="136"/>
      <c r="D791" s="136"/>
      <c r="E791" s="136"/>
      <c r="F791" s="136"/>
      <c r="G791" s="259" t="s">
        <v>10416</v>
      </c>
      <c r="H791" s="197"/>
      <c r="I791" s="184">
        <v>48.618000000000002</v>
      </c>
    </row>
    <row r="792" spans="1:9" ht="15" customHeight="1">
      <c r="A792" s="136"/>
      <c r="B792" s="136"/>
      <c r="C792" s="136"/>
      <c r="D792" s="136"/>
      <c r="E792" s="136"/>
      <c r="F792" s="136"/>
      <c r="G792" s="259" t="s">
        <v>10417</v>
      </c>
      <c r="H792" s="197"/>
      <c r="I792" s="181">
        <v>48.62</v>
      </c>
    </row>
    <row r="793" spans="1:9" ht="15" customHeight="1">
      <c r="A793" s="136"/>
      <c r="B793" s="136"/>
      <c r="C793" s="136"/>
      <c r="D793" s="136"/>
      <c r="E793" s="136"/>
      <c r="F793" s="136"/>
      <c r="G793" s="259" t="s">
        <v>10418</v>
      </c>
      <c r="H793" s="197"/>
      <c r="I793" s="181">
        <v>16.82</v>
      </c>
    </row>
    <row r="794" spans="1:9" ht="15" customHeight="1">
      <c r="A794" s="136"/>
      <c r="B794" s="136"/>
      <c r="C794" s="136"/>
      <c r="D794" s="136"/>
      <c r="E794" s="136"/>
      <c r="F794" s="136"/>
      <c r="G794" s="259" t="s">
        <v>10419</v>
      </c>
      <c r="H794" s="197"/>
      <c r="I794" s="181">
        <v>65.44</v>
      </c>
    </row>
    <row r="795" spans="1:9" ht="9.75" customHeight="1">
      <c r="A795" s="136"/>
      <c r="B795" s="136"/>
      <c r="C795" s="136"/>
      <c r="D795" s="260"/>
      <c r="E795" s="197"/>
      <c r="F795" s="197"/>
      <c r="G795" s="136"/>
      <c r="H795" s="136"/>
      <c r="I795" s="136"/>
    </row>
    <row r="796" spans="1:9" ht="19.5" customHeight="1">
      <c r="A796" s="261" t="s">
        <v>10420</v>
      </c>
      <c r="B796" s="218"/>
      <c r="C796" s="218"/>
      <c r="D796" s="218"/>
      <c r="E796" s="218"/>
      <c r="F796" s="218"/>
      <c r="G796" s="218"/>
      <c r="H796" s="218"/>
      <c r="I796" s="219"/>
    </row>
    <row r="797" spans="1:9" ht="15" customHeight="1">
      <c r="A797" s="262" t="s">
        <v>10421</v>
      </c>
      <c r="B797" s="218"/>
      <c r="C797" s="218"/>
      <c r="D797" s="218"/>
      <c r="E797" s="219"/>
      <c r="F797" s="176" t="s">
        <v>10422</v>
      </c>
      <c r="G797" s="176" t="s">
        <v>10423</v>
      </c>
      <c r="H797" s="176" t="s">
        <v>10424</v>
      </c>
      <c r="I797" s="176" t="s">
        <v>10425</v>
      </c>
    </row>
    <row r="798" spans="1:9" ht="15" customHeight="1">
      <c r="A798" s="177" t="s">
        <v>10426</v>
      </c>
      <c r="B798" s="263" t="s">
        <v>10427</v>
      </c>
      <c r="C798" s="197"/>
      <c r="D798" s="197"/>
      <c r="E798" s="197"/>
      <c r="F798" s="177" t="s">
        <v>10428</v>
      </c>
      <c r="G798" s="179">
        <v>0.3</v>
      </c>
      <c r="H798" s="180">
        <v>12.43</v>
      </c>
      <c r="I798" s="180">
        <v>3.73</v>
      </c>
    </row>
    <row r="799" spans="1:9" ht="15" customHeight="1">
      <c r="A799" s="177" t="s">
        <v>10429</v>
      </c>
      <c r="B799" s="263" t="s">
        <v>10430</v>
      </c>
      <c r="C799" s="197"/>
      <c r="D799" s="197"/>
      <c r="E799" s="197"/>
      <c r="F799" s="177" t="s">
        <v>10431</v>
      </c>
      <c r="G799" s="179">
        <v>0.2</v>
      </c>
      <c r="H799" s="180">
        <v>8.3699999999999992</v>
      </c>
      <c r="I799" s="180">
        <v>1.67</v>
      </c>
    </row>
    <row r="800" spans="1:9" ht="15" customHeight="1">
      <c r="A800" s="136"/>
      <c r="B800" s="136"/>
      <c r="C800" s="136"/>
      <c r="D800" s="136"/>
      <c r="E800" s="136"/>
      <c r="F800" s="136"/>
      <c r="G800" s="259" t="s">
        <v>10432</v>
      </c>
      <c r="H800" s="197"/>
      <c r="I800" s="181">
        <v>5.4029999999999996</v>
      </c>
    </row>
    <row r="801" spans="1:9" ht="15" customHeight="1">
      <c r="A801" s="136"/>
      <c r="B801" s="136"/>
      <c r="C801" s="136"/>
      <c r="D801" s="136"/>
      <c r="E801" s="136"/>
      <c r="F801" s="136"/>
      <c r="G801" s="259" t="s">
        <v>10433</v>
      </c>
      <c r="H801" s="197"/>
      <c r="I801" s="182">
        <v>5.4029999999999996</v>
      </c>
    </row>
    <row r="802" spans="1:9" ht="15" customHeight="1">
      <c r="A802" s="136"/>
      <c r="B802" s="136"/>
      <c r="C802" s="136"/>
      <c r="D802" s="136"/>
      <c r="E802" s="136"/>
      <c r="F802" s="136"/>
      <c r="G802" s="259" t="s">
        <v>10434</v>
      </c>
      <c r="H802" s="197"/>
      <c r="I802" s="182">
        <v>1</v>
      </c>
    </row>
    <row r="803" spans="1:9" ht="15" customHeight="1">
      <c r="A803" s="136"/>
      <c r="B803" s="136"/>
      <c r="C803" s="136"/>
      <c r="D803" s="136"/>
      <c r="E803" s="136"/>
      <c r="F803" s="136"/>
      <c r="G803" s="269" t="s">
        <v>10435</v>
      </c>
      <c r="H803" s="202"/>
      <c r="I803" s="183">
        <v>5.4029999999999996</v>
      </c>
    </row>
    <row r="804" spans="1:9" ht="15" customHeight="1">
      <c r="A804" s="262" t="s">
        <v>10436</v>
      </c>
      <c r="B804" s="218"/>
      <c r="C804" s="218"/>
      <c r="D804" s="218"/>
      <c r="E804" s="219"/>
      <c r="F804" s="176" t="s">
        <v>10437</v>
      </c>
      <c r="G804" s="176" t="s">
        <v>10438</v>
      </c>
      <c r="H804" s="176" t="s">
        <v>10439</v>
      </c>
      <c r="I804" s="176" t="s">
        <v>10440</v>
      </c>
    </row>
    <row r="805" spans="1:9" ht="15" customHeight="1">
      <c r="A805" s="177" t="s">
        <v>10441</v>
      </c>
      <c r="B805" s="263" t="s">
        <v>10442</v>
      </c>
      <c r="C805" s="197"/>
      <c r="D805" s="197"/>
      <c r="E805" s="197"/>
      <c r="F805" s="177" t="s">
        <v>10443</v>
      </c>
      <c r="G805" s="179">
        <v>4.8</v>
      </c>
      <c r="H805" s="180">
        <v>0.54</v>
      </c>
      <c r="I805" s="180">
        <v>2.59</v>
      </c>
    </row>
    <row r="806" spans="1:9" ht="15" customHeight="1">
      <c r="A806" s="177" t="s">
        <v>10444</v>
      </c>
      <c r="B806" s="263" t="s">
        <v>10445</v>
      </c>
      <c r="C806" s="197"/>
      <c r="D806" s="197"/>
      <c r="E806" s="197"/>
      <c r="F806" s="177" t="s">
        <v>10446</v>
      </c>
      <c r="G806" s="179">
        <v>1.1000000000000001</v>
      </c>
      <c r="H806" s="180">
        <v>36.93</v>
      </c>
      <c r="I806" s="180">
        <v>40.619999999999997</v>
      </c>
    </row>
    <row r="807" spans="1:9" ht="15" customHeight="1">
      <c r="A807" s="136"/>
      <c r="B807" s="136"/>
      <c r="C807" s="136"/>
      <c r="D807" s="136"/>
      <c r="E807" s="136"/>
      <c r="F807" s="136"/>
      <c r="G807" s="259" t="s">
        <v>10447</v>
      </c>
      <c r="H807" s="197"/>
      <c r="I807" s="181">
        <v>43.215000000000003</v>
      </c>
    </row>
    <row r="808" spans="1:9" ht="15" customHeight="1">
      <c r="A808" s="136"/>
      <c r="B808" s="136"/>
      <c r="C808" s="136"/>
      <c r="D808" s="136"/>
      <c r="E808" s="136"/>
      <c r="F808" s="136"/>
      <c r="G808" s="259" t="s">
        <v>10448</v>
      </c>
      <c r="H808" s="197"/>
      <c r="I808" s="184">
        <v>48.618000000000002</v>
      </c>
    </row>
    <row r="809" spans="1:9" ht="15" customHeight="1">
      <c r="A809" s="136"/>
      <c r="B809" s="136"/>
      <c r="C809" s="136"/>
      <c r="D809" s="136"/>
      <c r="E809" s="136"/>
      <c r="F809" s="136"/>
      <c r="G809" s="259" t="s">
        <v>10449</v>
      </c>
      <c r="H809" s="197"/>
      <c r="I809" s="181">
        <v>48.62</v>
      </c>
    </row>
    <row r="810" spans="1:9" ht="15" customHeight="1">
      <c r="A810" s="136"/>
      <c r="B810" s="136"/>
      <c r="C810" s="136"/>
      <c r="D810" s="136"/>
      <c r="E810" s="136"/>
      <c r="F810" s="136"/>
      <c r="G810" s="259" t="s">
        <v>10450</v>
      </c>
      <c r="H810" s="197"/>
      <c r="I810" s="181">
        <v>16.82</v>
      </c>
    </row>
    <row r="811" spans="1:9" ht="15" customHeight="1">
      <c r="A811" s="136"/>
      <c r="B811" s="136"/>
      <c r="C811" s="136"/>
      <c r="D811" s="136"/>
      <c r="E811" s="136"/>
      <c r="F811" s="136"/>
      <c r="G811" s="259" t="s">
        <v>10451</v>
      </c>
      <c r="H811" s="197"/>
      <c r="I811" s="181">
        <v>65.44</v>
      </c>
    </row>
    <row r="812" spans="1:9" ht="9.75" customHeight="1">
      <c r="A812" s="136"/>
      <c r="B812" s="136"/>
      <c r="C812" s="136"/>
      <c r="D812" s="260"/>
      <c r="E812" s="197"/>
      <c r="F812" s="197"/>
      <c r="G812" s="136"/>
      <c r="H812" s="136"/>
      <c r="I812" s="136"/>
    </row>
    <row r="813" spans="1:9" ht="19.5" customHeight="1">
      <c r="A813" s="261" t="s">
        <v>10452</v>
      </c>
      <c r="B813" s="218"/>
      <c r="C813" s="218"/>
      <c r="D813" s="218"/>
      <c r="E813" s="218"/>
      <c r="F813" s="218"/>
      <c r="G813" s="218"/>
      <c r="H813" s="218"/>
      <c r="I813" s="219"/>
    </row>
    <row r="814" spans="1:9" ht="15" customHeight="1">
      <c r="A814" s="270" t="s">
        <v>10453</v>
      </c>
      <c r="B814" s="218"/>
      <c r="C814" s="219"/>
      <c r="D814" s="266" t="s">
        <v>10454</v>
      </c>
      <c r="E814" s="219"/>
      <c r="F814" s="176" t="s">
        <v>10455</v>
      </c>
      <c r="G814" s="176" t="s">
        <v>10456</v>
      </c>
      <c r="H814" s="176" t="s">
        <v>10457</v>
      </c>
      <c r="I814" s="176" t="s">
        <v>10458</v>
      </c>
    </row>
    <row r="815" spans="1:9" ht="19.5" customHeight="1">
      <c r="A815" s="187" t="s">
        <v>10459</v>
      </c>
      <c r="B815" s="271" t="s">
        <v>10460</v>
      </c>
      <c r="C815" s="197"/>
      <c r="D815" s="272" t="s">
        <v>10461</v>
      </c>
      <c r="E815" s="197"/>
      <c r="F815" s="187" t="s">
        <v>10462</v>
      </c>
      <c r="G815" s="188">
        <v>4</v>
      </c>
      <c r="H815" s="189">
        <v>39.299999999999997</v>
      </c>
      <c r="I815" s="189">
        <v>157.19999999999999</v>
      </c>
    </row>
    <row r="816" spans="1:9" ht="15" customHeight="1">
      <c r="A816" s="136"/>
      <c r="B816" s="136"/>
      <c r="C816" s="136"/>
      <c r="D816" s="136"/>
      <c r="E816" s="136"/>
      <c r="F816" s="136"/>
      <c r="G816" s="273" t="s">
        <v>10463</v>
      </c>
      <c r="H816" s="197"/>
      <c r="I816" s="190">
        <v>157.19999999999999</v>
      </c>
    </row>
    <row r="817" spans="1:9" ht="15" customHeight="1">
      <c r="A817" s="270" t="s">
        <v>10464</v>
      </c>
      <c r="B817" s="218"/>
      <c r="C817" s="219"/>
      <c r="D817" s="266" t="s">
        <v>10465</v>
      </c>
      <c r="E817" s="219"/>
      <c r="F817" s="176" t="s">
        <v>10466</v>
      </c>
      <c r="G817" s="176" t="s">
        <v>10467</v>
      </c>
      <c r="H817" s="176" t="s">
        <v>10468</v>
      </c>
      <c r="I817" s="176" t="s">
        <v>10469</v>
      </c>
    </row>
    <row r="818" spans="1:9" ht="19.5" customHeight="1">
      <c r="A818" s="187" t="s">
        <v>10470</v>
      </c>
      <c r="B818" s="271" t="s">
        <v>10471</v>
      </c>
      <c r="C818" s="197"/>
      <c r="D818" s="272" t="s">
        <v>10472</v>
      </c>
      <c r="E818" s="197"/>
      <c r="F818" s="187" t="s">
        <v>10473</v>
      </c>
      <c r="G818" s="188">
        <v>0.02</v>
      </c>
      <c r="H818" s="189">
        <v>305</v>
      </c>
      <c r="I818" s="189">
        <v>6.1</v>
      </c>
    </row>
    <row r="819" spans="1:9" ht="15" customHeight="1">
      <c r="A819" s="187" t="s">
        <v>10474</v>
      </c>
      <c r="B819" s="271" t="s">
        <v>10475</v>
      </c>
      <c r="C819" s="197"/>
      <c r="D819" s="272" t="s">
        <v>10476</v>
      </c>
      <c r="E819" s="197"/>
      <c r="F819" s="187" t="s">
        <v>10477</v>
      </c>
      <c r="G819" s="188">
        <v>3.4</v>
      </c>
      <c r="H819" s="189">
        <v>19.829999999999998</v>
      </c>
      <c r="I819" s="189">
        <v>67.42</v>
      </c>
    </row>
    <row r="820" spans="1:9" ht="15" customHeight="1">
      <c r="A820" s="187" t="s">
        <v>10478</v>
      </c>
      <c r="B820" s="271" t="s">
        <v>10479</v>
      </c>
      <c r="C820" s="197"/>
      <c r="D820" s="272" t="s">
        <v>10480</v>
      </c>
      <c r="E820" s="197"/>
      <c r="F820" s="187" t="s">
        <v>10481</v>
      </c>
      <c r="G820" s="188">
        <v>3.1</v>
      </c>
      <c r="H820" s="189">
        <v>13.5</v>
      </c>
      <c r="I820" s="189">
        <v>41.85</v>
      </c>
    </row>
    <row r="821" spans="1:9" ht="15" customHeight="1">
      <c r="A821" s="136"/>
      <c r="B821" s="136"/>
      <c r="C821" s="136"/>
      <c r="D821" s="136"/>
      <c r="E821" s="136"/>
      <c r="F821" s="136"/>
      <c r="G821" s="273" t="s">
        <v>10482</v>
      </c>
      <c r="H821" s="197"/>
      <c r="I821" s="190">
        <v>115.37</v>
      </c>
    </row>
    <row r="822" spans="1:9" ht="15" customHeight="1">
      <c r="A822" s="136"/>
      <c r="B822" s="136"/>
      <c r="C822" s="136"/>
      <c r="D822" s="136"/>
      <c r="E822" s="136"/>
      <c r="F822" s="136"/>
      <c r="G822" s="259" t="s">
        <v>10483</v>
      </c>
      <c r="H822" s="197"/>
      <c r="I822" s="181">
        <v>272.57</v>
      </c>
    </row>
    <row r="823" spans="1:9" ht="15" customHeight="1">
      <c r="A823" s="136"/>
      <c r="B823" s="136"/>
      <c r="C823" s="136"/>
      <c r="D823" s="136"/>
      <c r="E823" s="136"/>
      <c r="F823" s="136"/>
      <c r="G823" s="259" t="s">
        <v>10484</v>
      </c>
      <c r="H823" s="197"/>
      <c r="I823" s="181">
        <v>94.31</v>
      </c>
    </row>
    <row r="824" spans="1:9" ht="15" customHeight="1">
      <c r="A824" s="136"/>
      <c r="B824" s="136"/>
      <c r="C824" s="136"/>
      <c r="D824" s="136"/>
      <c r="E824" s="136"/>
      <c r="F824" s="136"/>
      <c r="G824" s="259" t="s">
        <v>10485</v>
      </c>
      <c r="H824" s="197"/>
      <c r="I824" s="181">
        <v>366.88</v>
      </c>
    </row>
    <row r="825" spans="1:9" ht="9.75" customHeight="1">
      <c r="A825" s="136"/>
      <c r="B825" s="136"/>
      <c r="C825" s="136"/>
      <c r="D825" s="260"/>
      <c r="E825" s="197"/>
      <c r="F825" s="197"/>
      <c r="G825" s="136"/>
      <c r="H825" s="136"/>
      <c r="I825" s="136"/>
    </row>
    <row r="826" spans="1:9" ht="19.5" customHeight="1">
      <c r="A826" s="261" t="s">
        <v>10486</v>
      </c>
      <c r="B826" s="218"/>
      <c r="C826" s="218"/>
      <c r="D826" s="218"/>
      <c r="E826" s="218"/>
      <c r="F826" s="218"/>
      <c r="G826" s="218"/>
      <c r="H826" s="218"/>
      <c r="I826" s="219"/>
    </row>
    <row r="827" spans="1:9" ht="9.75" customHeight="1">
      <c r="A827" s="275"/>
      <c r="B827" s="197"/>
      <c r="C827" s="197"/>
      <c r="D827" s="197"/>
      <c r="E827" s="197"/>
      <c r="F827" s="197"/>
      <c r="G827" s="197"/>
      <c r="H827" s="197"/>
      <c r="I827" s="197"/>
    </row>
    <row r="828" spans="1:9" ht="15" customHeight="1">
      <c r="A828" s="136"/>
      <c r="B828" s="136"/>
      <c r="C828" s="136"/>
      <c r="D828" s="136"/>
      <c r="E828" s="136"/>
      <c r="F828" s="136"/>
      <c r="G828" s="259" t="s">
        <v>10487</v>
      </c>
      <c r="H828" s="197"/>
      <c r="I828" s="181">
        <v>36.26</v>
      </c>
    </row>
    <row r="829" spans="1:9" ht="15" customHeight="1">
      <c r="A829" s="136"/>
      <c r="B829" s="136"/>
      <c r="C829" s="136"/>
      <c r="D829" s="136"/>
      <c r="E829" s="136"/>
      <c r="F829" s="136"/>
      <c r="G829" s="259" t="s">
        <v>10488</v>
      </c>
      <c r="H829" s="197"/>
      <c r="I829" s="181">
        <v>12.55</v>
      </c>
    </row>
    <row r="830" spans="1:9" ht="15" customHeight="1">
      <c r="A830" s="136"/>
      <c r="B830" s="136"/>
      <c r="C830" s="136"/>
      <c r="D830" s="136"/>
      <c r="E830" s="136"/>
      <c r="F830" s="136"/>
      <c r="G830" s="259" t="s">
        <v>10489</v>
      </c>
      <c r="H830" s="197"/>
      <c r="I830" s="181">
        <v>48.81</v>
      </c>
    </row>
    <row r="831" spans="1:9" ht="9.75" customHeight="1">
      <c r="A831" s="136"/>
      <c r="B831" s="136"/>
      <c r="C831" s="136"/>
      <c r="D831" s="260"/>
      <c r="E831" s="197"/>
      <c r="F831" s="197"/>
      <c r="G831" s="136"/>
      <c r="H831" s="136"/>
      <c r="I831" s="136"/>
    </row>
    <row r="832" spans="1:9" ht="19.5" customHeight="1">
      <c r="A832" s="261" t="s">
        <v>10490</v>
      </c>
      <c r="B832" s="218"/>
      <c r="C832" s="218"/>
      <c r="D832" s="218"/>
      <c r="E832" s="218"/>
      <c r="F832" s="218"/>
      <c r="G832" s="218"/>
      <c r="H832" s="218"/>
      <c r="I832" s="219"/>
    </row>
    <row r="833" spans="1:9" ht="15" customHeight="1">
      <c r="A833" s="270" t="s">
        <v>10491</v>
      </c>
      <c r="B833" s="218"/>
      <c r="C833" s="219"/>
      <c r="D833" s="266" t="s">
        <v>10492</v>
      </c>
      <c r="E833" s="219"/>
      <c r="F833" s="176" t="s">
        <v>10493</v>
      </c>
      <c r="G833" s="176" t="s">
        <v>10494</v>
      </c>
      <c r="H833" s="176" t="s">
        <v>10495</v>
      </c>
      <c r="I833" s="176" t="s">
        <v>10496</v>
      </c>
    </row>
    <row r="834" spans="1:9" ht="27.75" customHeight="1">
      <c r="A834" s="187" t="s">
        <v>10497</v>
      </c>
      <c r="B834" s="271" t="s">
        <v>10498</v>
      </c>
      <c r="C834" s="197"/>
      <c r="D834" s="272" t="s">
        <v>10499</v>
      </c>
      <c r="E834" s="197"/>
      <c r="F834" s="187" t="s">
        <v>10500</v>
      </c>
      <c r="G834" s="188">
        <v>1</v>
      </c>
      <c r="H834" s="189">
        <v>0.44</v>
      </c>
      <c r="I834" s="189">
        <v>0.44</v>
      </c>
    </row>
    <row r="835" spans="1:9" ht="19.5" customHeight="1">
      <c r="A835" s="187" t="s">
        <v>10501</v>
      </c>
      <c r="B835" s="271" t="s">
        <v>10502</v>
      </c>
      <c r="C835" s="197"/>
      <c r="D835" s="272" t="s">
        <v>10503</v>
      </c>
      <c r="E835" s="197"/>
      <c r="F835" s="187" t="s">
        <v>10504</v>
      </c>
      <c r="G835" s="188">
        <v>1</v>
      </c>
      <c r="H835" s="189">
        <v>510</v>
      </c>
      <c r="I835" s="189">
        <v>510</v>
      </c>
    </row>
    <row r="836" spans="1:9" ht="15" customHeight="1">
      <c r="A836" s="136"/>
      <c r="B836" s="136"/>
      <c r="C836" s="136"/>
      <c r="D836" s="136"/>
      <c r="E836" s="136"/>
      <c r="F836" s="136"/>
      <c r="G836" s="273" t="s">
        <v>10505</v>
      </c>
      <c r="H836" s="197"/>
      <c r="I836" s="190">
        <v>510.44</v>
      </c>
    </row>
    <row r="837" spans="1:9" ht="15" customHeight="1">
      <c r="A837" s="270" t="s">
        <v>10506</v>
      </c>
      <c r="B837" s="218"/>
      <c r="C837" s="219"/>
      <c r="D837" s="266" t="s">
        <v>10507</v>
      </c>
      <c r="E837" s="219"/>
      <c r="F837" s="176" t="s">
        <v>10508</v>
      </c>
      <c r="G837" s="176" t="s">
        <v>10509</v>
      </c>
      <c r="H837" s="176" t="s">
        <v>10510</v>
      </c>
      <c r="I837" s="176" t="s">
        <v>10511</v>
      </c>
    </row>
    <row r="838" spans="1:9" ht="19.5" customHeight="1">
      <c r="A838" s="187" t="s">
        <v>10512</v>
      </c>
      <c r="B838" s="271" t="s">
        <v>10513</v>
      </c>
      <c r="C838" s="197"/>
      <c r="D838" s="272" t="s">
        <v>10514</v>
      </c>
      <c r="E838" s="197"/>
      <c r="F838" s="187" t="s">
        <v>10515</v>
      </c>
      <c r="G838" s="188">
        <v>0.3</v>
      </c>
      <c r="H838" s="189">
        <v>18.36</v>
      </c>
      <c r="I838" s="189">
        <v>5.51</v>
      </c>
    </row>
    <row r="839" spans="1:9" ht="15" customHeight="1">
      <c r="A839" s="187" t="s">
        <v>10516</v>
      </c>
      <c r="B839" s="271" t="s">
        <v>10517</v>
      </c>
      <c r="C839" s="197"/>
      <c r="D839" s="272" t="s">
        <v>10518</v>
      </c>
      <c r="E839" s="197"/>
      <c r="F839" s="187" t="s">
        <v>10519</v>
      </c>
      <c r="G839" s="188">
        <v>0.3</v>
      </c>
      <c r="H839" s="189">
        <v>13.5</v>
      </c>
      <c r="I839" s="189">
        <v>4.05</v>
      </c>
    </row>
    <row r="840" spans="1:9" ht="15" customHeight="1">
      <c r="A840" s="136"/>
      <c r="B840" s="136"/>
      <c r="C840" s="136"/>
      <c r="D840" s="136"/>
      <c r="E840" s="136"/>
      <c r="F840" s="136"/>
      <c r="G840" s="273" t="s">
        <v>10520</v>
      </c>
      <c r="H840" s="197"/>
      <c r="I840" s="190">
        <v>9.56</v>
      </c>
    </row>
    <row r="841" spans="1:9" ht="15" customHeight="1">
      <c r="A841" s="136"/>
      <c r="B841" s="136"/>
      <c r="C841" s="136"/>
      <c r="D841" s="136"/>
      <c r="E841" s="136"/>
      <c r="F841" s="136"/>
      <c r="G841" s="259" t="s">
        <v>10521</v>
      </c>
      <c r="H841" s="197"/>
      <c r="I841" s="181">
        <v>520</v>
      </c>
    </row>
    <row r="842" spans="1:9" ht="15" customHeight="1">
      <c r="A842" s="136"/>
      <c r="B842" s="136"/>
      <c r="C842" s="136"/>
      <c r="D842" s="136"/>
      <c r="E842" s="136"/>
      <c r="F842" s="136"/>
      <c r="G842" s="259" t="s">
        <v>10522</v>
      </c>
      <c r="H842" s="197"/>
      <c r="I842" s="181">
        <v>179.92</v>
      </c>
    </row>
    <row r="843" spans="1:9" ht="15" customHeight="1">
      <c r="A843" s="136"/>
      <c r="B843" s="136"/>
      <c r="C843" s="136"/>
      <c r="D843" s="136"/>
      <c r="E843" s="136"/>
      <c r="F843" s="136"/>
      <c r="G843" s="259" t="s">
        <v>10523</v>
      </c>
      <c r="H843" s="197"/>
      <c r="I843" s="181">
        <v>699.92</v>
      </c>
    </row>
    <row r="844" spans="1:9" ht="9.75" customHeight="1">
      <c r="A844" s="136"/>
      <c r="B844" s="136"/>
      <c r="C844" s="136"/>
      <c r="D844" s="260"/>
      <c r="E844" s="197"/>
      <c r="F844" s="197"/>
      <c r="G844" s="136"/>
      <c r="H844" s="136"/>
      <c r="I844" s="136"/>
    </row>
    <row r="845" spans="1:9" ht="19.5" customHeight="1">
      <c r="A845" s="261" t="s">
        <v>10524</v>
      </c>
      <c r="B845" s="218"/>
      <c r="C845" s="218"/>
      <c r="D845" s="218"/>
      <c r="E845" s="218"/>
      <c r="F845" s="218"/>
      <c r="G845" s="218"/>
      <c r="H845" s="218"/>
      <c r="I845" s="219"/>
    </row>
    <row r="846" spans="1:9" ht="15" customHeight="1">
      <c r="A846" s="270" t="s">
        <v>10525</v>
      </c>
      <c r="B846" s="218"/>
      <c r="C846" s="219"/>
      <c r="D846" s="266" t="s">
        <v>10526</v>
      </c>
      <c r="E846" s="219"/>
      <c r="F846" s="176" t="s">
        <v>10527</v>
      </c>
      <c r="G846" s="176" t="s">
        <v>10528</v>
      </c>
      <c r="H846" s="176" t="s">
        <v>10529</v>
      </c>
      <c r="I846" s="176" t="s">
        <v>10530</v>
      </c>
    </row>
    <row r="847" spans="1:9" ht="19.5" customHeight="1">
      <c r="A847" s="187" t="s">
        <v>10531</v>
      </c>
      <c r="B847" s="271" t="s">
        <v>10532</v>
      </c>
      <c r="C847" s="197"/>
      <c r="D847" s="272" t="s">
        <v>10533</v>
      </c>
      <c r="E847" s="197"/>
      <c r="F847" s="187" t="s">
        <v>10534</v>
      </c>
      <c r="G847" s="188">
        <v>1</v>
      </c>
      <c r="H847" s="189">
        <v>170</v>
      </c>
      <c r="I847" s="189">
        <v>170</v>
      </c>
    </row>
    <row r="848" spans="1:9" ht="15" customHeight="1">
      <c r="A848" s="136"/>
      <c r="B848" s="136"/>
      <c r="C848" s="136"/>
      <c r="D848" s="136"/>
      <c r="E848" s="136"/>
      <c r="F848" s="136"/>
      <c r="G848" s="273" t="s">
        <v>10535</v>
      </c>
      <c r="H848" s="197"/>
      <c r="I848" s="190">
        <v>170</v>
      </c>
    </row>
    <row r="849" spans="1:9" ht="15" customHeight="1">
      <c r="A849" s="270" t="s">
        <v>10536</v>
      </c>
      <c r="B849" s="218"/>
      <c r="C849" s="219"/>
      <c r="D849" s="266" t="s">
        <v>10537</v>
      </c>
      <c r="E849" s="219"/>
      <c r="F849" s="176" t="s">
        <v>10538</v>
      </c>
      <c r="G849" s="176" t="s">
        <v>10539</v>
      </c>
      <c r="H849" s="176" t="s">
        <v>10540</v>
      </c>
      <c r="I849" s="176" t="s">
        <v>10541</v>
      </c>
    </row>
    <row r="850" spans="1:9" ht="15" customHeight="1">
      <c r="A850" s="187" t="s">
        <v>10542</v>
      </c>
      <c r="B850" s="271" t="s">
        <v>10543</v>
      </c>
      <c r="C850" s="197"/>
      <c r="D850" s="272" t="s">
        <v>10544</v>
      </c>
      <c r="E850" s="197"/>
      <c r="F850" s="187" t="s">
        <v>10545</v>
      </c>
      <c r="G850" s="188">
        <v>0.5</v>
      </c>
      <c r="H850" s="189">
        <v>17.68</v>
      </c>
      <c r="I850" s="189">
        <v>8.84</v>
      </c>
    </row>
    <row r="851" spans="1:9" ht="15" customHeight="1">
      <c r="A851" s="187" t="s">
        <v>10546</v>
      </c>
      <c r="B851" s="271" t="s">
        <v>10547</v>
      </c>
      <c r="C851" s="197"/>
      <c r="D851" s="272" t="s">
        <v>10548</v>
      </c>
      <c r="E851" s="197"/>
      <c r="F851" s="187" t="s">
        <v>10549</v>
      </c>
      <c r="G851" s="188">
        <v>0.5</v>
      </c>
      <c r="H851" s="189">
        <v>13.5</v>
      </c>
      <c r="I851" s="189">
        <v>6.75</v>
      </c>
    </row>
    <row r="852" spans="1:9" ht="15" customHeight="1">
      <c r="A852" s="136"/>
      <c r="B852" s="136"/>
      <c r="C852" s="136"/>
      <c r="D852" s="136"/>
      <c r="E852" s="136"/>
      <c r="F852" s="136"/>
      <c r="G852" s="273" t="s">
        <v>10550</v>
      </c>
      <c r="H852" s="197"/>
      <c r="I852" s="190">
        <v>15.59</v>
      </c>
    </row>
    <row r="853" spans="1:9" ht="15" customHeight="1">
      <c r="A853" s="136"/>
      <c r="B853" s="136"/>
      <c r="C853" s="136"/>
      <c r="D853" s="136"/>
      <c r="E853" s="136"/>
      <c r="F853" s="136"/>
      <c r="G853" s="259" t="s">
        <v>10551</v>
      </c>
      <c r="H853" s="197"/>
      <c r="I853" s="181">
        <v>185.59</v>
      </c>
    </row>
    <row r="854" spans="1:9" ht="15" customHeight="1">
      <c r="A854" s="136"/>
      <c r="B854" s="136"/>
      <c r="C854" s="136"/>
      <c r="D854" s="136"/>
      <c r="E854" s="136"/>
      <c r="F854" s="136"/>
      <c r="G854" s="259" t="s">
        <v>10552</v>
      </c>
      <c r="H854" s="197"/>
      <c r="I854" s="181">
        <v>64.209999999999994</v>
      </c>
    </row>
    <row r="855" spans="1:9" ht="15" customHeight="1">
      <c r="A855" s="136"/>
      <c r="B855" s="136"/>
      <c r="C855" s="136"/>
      <c r="D855" s="136"/>
      <c r="E855" s="136"/>
      <c r="F855" s="136"/>
      <c r="G855" s="259" t="s">
        <v>10553</v>
      </c>
      <c r="H855" s="197"/>
      <c r="I855" s="181">
        <v>249.8</v>
      </c>
    </row>
    <row r="856" spans="1:9" ht="9.75" customHeight="1">
      <c r="A856" s="136"/>
      <c r="B856" s="136"/>
      <c r="C856" s="136"/>
      <c r="D856" s="260"/>
      <c r="E856" s="197"/>
      <c r="F856" s="197"/>
      <c r="G856" s="136"/>
      <c r="H856" s="136"/>
      <c r="I856" s="136"/>
    </row>
    <row r="857" spans="1:9" ht="19.5" customHeight="1">
      <c r="A857" s="261" t="s">
        <v>10554</v>
      </c>
      <c r="B857" s="218"/>
      <c r="C857" s="218"/>
      <c r="D857" s="218"/>
      <c r="E857" s="218"/>
      <c r="F857" s="218"/>
      <c r="G857" s="218"/>
      <c r="H857" s="218"/>
      <c r="I857" s="219"/>
    </row>
    <row r="858" spans="1:9" ht="15" customHeight="1">
      <c r="A858" s="262" t="s">
        <v>10555</v>
      </c>
      <c r="B858" s="218"/>
      <c r="C858" s="218"/>
      <c r="D858" s="218"/>
      <c r="E858" s="219"/>
      <c r="F858" s="176" t="s">
        <v>10556</v>
      </c>
      <c r="G858" s="176" t="s">
        <v>10557</v>
      </c>
      <c r="H858" s="176" t="s">
        <v>10558</v>
      </c>
      <c r="I858" s="176" t="s">
        <v>10559</v>
      </c>
    </row>
    <row r="859" spans="1:9" ht="15" customHeight="1">
      <c r="A859" s="177" t="s">
        <v>10560</v>
      </c>
      <c r="B859" s="263" t="s">
        <v>10561</v>
      </c>
      <c r="C859" s="197"/>
      <c r="D859" s="197"/>
      <c r="E859" s="197"/>
      <c r="F859" s="177" t="s">
        <v>10562</v>
      </c>
      <c r="G859" s="179">
        <v>0.93700000000000006</v>
      </c>
      <c r="H859" s="180">
        <v>10.49</v>
      </c>
      <c r="I859" s="180">
        <v>9.83</v>
      </c>
    </row>
    <row r="860" spans="1:9" ht="15" customHeight="1">
      <c r="A860" s="177" t="s">
        <v>10563</v>
      </c>
      <c r="B860" s="263" t="s">
        <v>10564</v>
      </c>
      <c r="C860" s="197"/>
      <c r="D860" s="197"/>
      <c r="E860" s="197"/>
      <c r="F860" s="177" t="s">
        <v>10565</v>
      </c>
      <c r="G860" s="179">
        <v>0.93700000000000006</v>
      </c>
      <c r="H860" s="180">
        <v>12.43</v>
      </c>
      <c r="I860" s="180">
        <v>11.65</v>
      </c>
    </row>
    <row r="861" spans="1:9" ht="15" customHeight="1">
      <c r="A861" s="136"/>
      <c r="B861" s="136"/>
      <c r="C861" s="136"/>
      <c r="D861" s="136"/>
      <c r="E861" s="136"/>
      <c r="F861" s="136"/>
      <c r="G861" s="259" t="s">
        <v>10566</v>
      </c>
      <c r="H861" s="197"/>
      <c r="I861" s="181">
        <v>21.475999999999999</v>
      </c>
    </row>
    <row r="862" spans="1:9" ht="15" customHeight="1">
      <c r="A862" s="136"/>
      <c r="B862" s="136"/>
      <c r="C862" s="136"/>
      <c r="D862" s="136"/>
      <c r="E862" s="136"/>
      <c r="F862" s="136"/>
      <c r="G862" s="276" t="s">
        <v>10567</v>
      </c>
      <c r="H862" s="202"/>
      <c r="I862" s="183">
        <v>0</v>
      </c>
    </row>
    <row r="863" spans="1:9" ht="15" customHeight="1">
      <c r="A863" s="136"/>
      <c r="B863" s="136"/>
      <c r="C863" s="136"/>
      <c r="D863" s="136"/>
      <c r="E863" s="136"/>
      <c r="F863" s="136"/>
      <c r="G863" s="259" t="s">
        <v>10568</v>
      </c>
      <c r="H863" s="197"/>
      <c r="I863" s="182">
        <v>21.475999999999999</v>
      </c>
    </row>
    <row r="864" spans="1:9" ht="15" customHeight="1">
      <c r="A864" s="136"/>
      <c r="B864" s="136"/>
      <c r="C864" s="136"/>
      <c r="D864" s="136"/>
      <c r="E864" s="136"/>
      <c r="F864" s="136"/>
      <c r="G864" s="259" t="s">
        <v>10569</v>
      </c>
      <c r="H864" s="197"/>
      <c r="I864" s="182">
        <v>1</v>
      </c>
    </row>
    <row r="865" spans="1:9" ht="15" customHeight="1">
      <c r="A865" s="136"/>
      <c r="B865" s="136"/>
      <c r="C865" s="136"/>
      <c r="D865" s="136"/>
      <c r="E865" s="136"/>
      <c r="F865" s="136"/>
      <c r="G865" s="269" t="s">
        <v>10570</v>
      </c>
      <c r="H865" s="202"/>
      <c r="I865" s="183">
        <v>21.475999999999999</v>
      </c>
    </row>
    <row r="866" spans="1:9" ht="15" customHeight="1">
      <c r="A866" s="262" t="s">
        <v>10571</v>
      </c>
      <c r="B866" s="218"/>
      <c r="C866" s="218"/>
      <c r="D866" s="218"/>
      <c r="E866" s="219"/>
      <c r="F866" s="176" t="s">
        <v>10572</v>
      </c>
      <c r="G866" s="176" t="s">
        <v>10573</v>
      </c>
      <c r="H866" s="176" t="s">
        <v>10574</v>
      </c>
      <c r="I866" s="176" t="s">
        <v>10575</v>
      </c>
    </row>
    <row r="867" spans="1:9" ht="15.75" customHeight="1">
      <c r="A867" s="177" t="s">
        <v>10576</v>
      </c>
      <c r="B867" s="263" t="s">
        <v>10577</v>
      </c>
      <c r="C867" s="197"/>
      <c r="D867" s="197"/>
      <c r="E867" s="197"/>
      <c r="F867" s="177" t="s">
        <v>10578</v>
      </c>
      <c r="G867" s="180">
        <v>1</v>
      </c>
      <c r="H867" s="180">
        <v>26.3</v>
      </c>
      <c r="I867" s="180">
        <v>26.3</v>
      </c>
    </row>
    <row r="868" spans="1:9" ht="15" customHeight="1">
      <c r="A868" s="136"/>
      <c r="B868" s="136"/>
      <c r="C868" s="136"/>
      <c r="D868" s="136"/>
      <c r="E868" s="136"/>
      <c r="F868" s="136"/>
      <c r="G868" s="259" t="s">
        <v>10579</v>
      </c>
      <c r="H868" s="197"/>
      <c r="I868" s="181">
        <v>26.3</v>
      </c>
    </row>
    <row r="869" spans="1:9" ht="15" customHeight="1">
      <c r="A869" s="136"/>
      <c r="B869" s="136"/>
      <c r="C869" s="136"/>
      <c r="D869" s="136"/>
      <c r="E869" s="136"/>
      <c r="F869" s="136"/>
      <c r="G869" s="259" t="s">
        <v>10580</v>
      </c>
      <c r="H869" s="197"/>
      <c r="I869" s="184">
        <v>47.776000000000003</v>
      </c>
    </row>
    <row r="870" spans="1:9" ht="15" customHeight="1">
      <c r="A870" s="136"/>
      <c r="B870" s="136"/>
      <c r="C870" s="136"/>
      <c r="D870" s="136"/>
      <c r="E870" s="136"/>
      <c r="F870" s="136"/>
      <c r="G870" s="259" t="s">
        <v>10581</v>
      </c>
      <c r="H870" s="197"/>
      <c r="I870" s="181">
        <v>47.78</v>
      </c>
    </row>
    <row r="871" spans="1:9" ht="15" customHeight="1">
      <c r="A871" s="136"/>
      <c r="B871" s="136"/>
      <c r="C871" s="136"/>
      <c r="D871" s="136"/>
      <c r="E871" s="136"/>
      <c r="F871" s="136"/>
      <c r="G871" s="259" t="s">
        <v>10582</v>
      </c>
      <c r="H871" s="197"/>
      <c r="I871" s="181">
        <v>16.53</v>
      </c>
    </row>
    <row r="872" spans="1:9" ht="15" customHeight="1">
      <c r="A872" s="136"/>
      <c r="B872" s="136"/>
      <c r="C872" s="136"/>
      <c r="D872" s="136"/>
      <c r="E872" s="136"/>
      <c r="F872" s="136"/>
      <c r="G872" s="259" t="s">
        <v>10583</v>
      </c>
      <c r="H872" s="197"/>
      <c r="I872" s="181">
        <v>64.31</v>
      </c>
    </row>
    <row r="873" spans="1:9" ht="9.75" customHeight="1">
      <c r="A873" s="136"/>
      <c r="B873" s="136"/>
      <c r="C873" s="136"/>
      <c r="D873" s="260"/>
      <c r="E873" s="197"/>
      <c r="F873" s="197"/>
      <c r="G873" s="136"/>
      <c r="H873" s="136"/>
      <c r="I873" s="136"/>
    </row>
    <row r="874" spans="1:9" ht="19.5" customHeight="1">
      <c r="A874" s="261" t="s">
        <v>10584</v>
      </c>
      <c r="B874" s="218"/>
      <c r="C874" s="218"/>
      <c r="D874" s="218"/>
      <c r="E874" s="218"/>
      <c r="F874" s="218"/>
      <c r="G874" s="218"/>
      <c r="H874" s="218"/>
      <c r="I874" s="219"/>
    </row>
    <row r="875" spans="1:9" ht="9.75" customHeight="1">
      <c r="A875" s="275"/>
      <c r="B875" s="197"/>
      <c r="C875" s="197"/>
      <c r="D875" s="197"/>
      <c r="E875" s="197"/>
      <c r="F875" s="197"/>
      <c r="G875" s="197"/>
      <c r="H875" s="197"/>
      <c r="I875" s="197"/>
    </row>
    <row r="876" spans="1:9" ht="15" customHeight="1">
      <c r="A876" s="136"/>
      <c r="B876" s="136"/>
      <c r="C876" s="136"/>
      <c r="D876" s="136"/>
      <c r="E876" s="136"/>
      <c r="F876" s="136"/>
      <c r="G876" s="259" t="s">
        <v>10585</v>
      </c>
      <c r="H876" s="197"/>
      <c r="I876" s="181">
        <v>527.20000000000005</v>
      </c>
    </row>
    <row r="877" spans="1:9" ht="15" customHeight="1">
      <c r="A877" s="136"/>
      <c r="B877" s="136"/>
      <c r="C877" s="136"/>
      <c r="D877" s="136"/>
      <c r="E877" s="136"/>
      <c r="F877" s="136"/>
      <c r="G877" s="259" t="s">
        <v>10586</v>
      </c>
      <c r="H877" s="197"/>
      <c r="I877" s="181">
        <v>182.41</v>
      </c>
    </row>
    <row r="878" spans="1:9" ht="15" customHeight="1">
      <c r="A878" s="136"/>
      <c r="B878" s="136"/>
      <c r="C878" s="136"/>
      <c r="D878" s="136"/>
      <c r="E878" s="136"/>
      <c r="F878" s="136"/>
      <c r="G878" s="259" t="s">
        <v>10587</v>
      </c>
      <c r="H878" s="197"/>
      <c r="I878" s="181">
        <v>709.61</v>
      </c>
    </row>
    <row r="879" spans="1:9" ht="9.75" customHeight="1">
      <c r="A879" s="136"/>
      <c r="B879" s="136"/>
      <c r="C879" s="136"/>
      <c r="D879" s="260"/>
      <c r="E879" s="197"/>
      <c r="F879" s="197"/>
      <c r="G879" s="136"/>
      <c r="H879" s="136"/>
      <c r="I879" s="136"/>
    </row>
    <row r="880" spans="1:9" ht="19.5" customHeight="1">
      <c r="A880" s="261" t="s">
        <v>10588</v>
      </c>
      <c r="B880" s="218"/>
      <c r="C880" s="218"/>
      <c r="D880" s="218"/>
      <c r="E880" s="218"/>
      <c r="F880" s="218"/>
      <c r="G880" s="218"/>
      <c r="H880" s="218"/>
      <c r="I880" s="219"/>
    </row>
    <row r="881" spans="1:9" ht="15" customHeight="1">
      <c r="A881" s="270" t="s">
        <v>10589</v>
      </c>
      <c r="B881" s="218"/>
      <c r="C881" s="219"/>
      <c r="D881" s="266" t="s">
        <v>10590</v>
      </c>
      <c r="E881" s="219"/>
      <c r="F881" s="176" t="s">
        <v>10591</v>
      </c>
      <c r="G881" s="176" t="s">
        <v>10592</v>
      </c>
      <c r="H881" s="176" t="s">
        <v>10593</v>
      </c>
      <c r="I881" s="176" t="s">
        <v>10594</v>
      </c>
    </row>
    <row r="882" spans="1:9" ht="15" customHeight="1">
      <c r="A882" s="187" t="s">
        <v>10595</v>
      </c>
      <c r="B882" s="271" t="s">
        <v>10596</v>
      </c>
      <c r="C882" s="197"/>
      <c r="D882" s="272" t="s">
        <v>10597</v>
      </c>
      <c r="E882" s="197"/>
      <c r="F882" s="187" t="s">
        <v>10598</v>
      </c>
      <c r="G882" s="188">
        <v>4</v>
      </c>
      <c r="H882" s="189">
        <v>12.43</v>
      </c>
      <c r="I882" s="189">
        <v>49.72</v>
      </c>
    </row>
    <row r="883" spans="1:9" ht="15" customHeight="1">
      <c r="A883" s="187" t="s">
        <v>10599</v>
      </c>
      <c r="B883" s="271" t="s">
        <v>10600</v>
      </c>
      <c r="C883" s="197"/>
      <c r="D883" s="272" t="s">
        <v>10601</v>
      </c>
      <c r="E883" s="197"/>
      <c r="F883" s="187" t="s">
        <v>10602</v>
      </c>
      <c r="G883" s="188">
        <v>1</v>
      </c>
      <c r="H883" s="189">
        <v>78.900000000000006</v>
      </c>
      <c r="I883" s="189">
        <v>78.900000000000006</v>
      </c>
    </row>
    <row r="884" spans="1:9" ht="15" customHeight="1">
      <c r="A884" s="136"/>
      <c r="B884" s="136"/>
      <c r="C884" s="136"/>
      <c r="D884" s="136"/>
      <c r="E884" s="136"/>
      <c r="F884" s="136"/>
      <c r="G884" s="273" t="s">
        <v>10603</v>
      </c>
      <c r="H884" s="197"/>
      <c r="I884" s="190">
        <v>128.62</v>
      </c>
    </row>
    <row r="885" spans="1:9" ht="15" customHeight="1">
      <c r="A885" s="270" t="s">
        <v>10604</v>
      </c>
      <c r="B885" s="218"/>
      <c r="C885" s="219"/>
      <c r="D885" s="266" t="s">
        <v>10605</v>
      </c>
      <c r="E885" s="219"/>
      <c r="F885" s="176" t="s">
        <v>10606</v>
      </c>
      <c r="G885" s="176" t="s">
        <v>10607</v>
      </c>
      <c r="H885" s="176" t="s">
        <v>10608</v>
      </c>
      <c r="I885" s="176" t="s">
        <v>10609</v>
      </c>
    </row>
    <row r="886" spans="1:9" ht="15" customHeight="1">
      <c r="A886" s="187" t="s">
        <v>10610</v>
      </c>
      <c r="B886" s="271" t="s">
        <v>10611</v>
      </c>
      <c r="C886" s="197"/>
      <c r="D886" s="272" t="s">
        <v>10612</v>
      </c>
      <c r="E886" s="197"/>
      <c r="F886" s="187" t="s">
        <v>10613</v>
      </c>
      <c r="G886" s="188">
        <v>10</v>
      </c>
      <c r="H886" s="189">
        <v>5.72</v>
      </c>
      <c r="I886" s="189">
        <v>57.2</v>
      </c>
    </row>
    <row r="887" spans="1:9" ht="27.75" customHeight="1">
      <c r="A887" s="187" t="s">
        <v>10614</v>
      </c>
      <c r="B887" s="271" t="s">
        <v>10615</v>
      </c>
      <c r="C887" s="197"/>
      <c r="D887" s="272" t="s">
        <v>10616</v>
      </c>
      <c r="E887" s="197"/>
      <c r="F887" s="187" t="s">
        <v>10617</v>
      </c>
      <c r="G887" s="188">
        <v>1</v>
      </c>
      <c r="H887" s="189">
        <v>5652.89</v>
      </c>
      <c r="I887" s="189">
        <v>5652.89</v>
      </c>
    </row>
    <row r="888" spans="1:9" ht="15" customHeight="1">
      <c r="A888" s="136"/>
      <c r="B888" s="136"/>
      <c r="C888" s="136"/>
      <c r="D888" s="136"/>
      <c r="E888" s="136"/>
      <c r="F888" s="136"/>
      <c r="G888" s="273" t="s">
        <v>10618</v>
      </c>
      <c r="H888" s="197"/>
      <c r="I888" s="190">
        <v>5710.09</v>
      </c>
    </row>
    <row r="889" spans="1:9" ht="15" customHeight="1">
      <c r="A889" s="270" t="s">
        <v>10619</v>
      </c>
      <c r="B889" s="218"/>
      <c r="C889" s="219"/>
      <c r="D889" s="266" t="s">
        <v>10620</v>
      </c>
      <c r="E889" s="219"/>
      <c r="F889" s="176" t="s">
        <v>10621</v>
      </c>
      <c r="G889" s="176" t="s">
        <v>10622</v>
      </c>
      <c r="H889" s="176" t="s">
        <v>10623</v>
      </c>
      <c r="I889" s="176" t="s">
        <v>10624</v>
      </c>
    </row>
    <row r="890" spans="1:9" ht="15" customHeight="1">
      <c r="A890" s="187" t="s">
        <v>10625</v>
      </c>
      <c r="B890" s="271" t="s">
        <v>10626</v>
      </c>
      <c r="C890" s="197"/>
      <c r="D890" s="272" t="s">
        <v>10627</v>
      </c>
      <c r="E890" s="197"/>
      <c r="F890" s="187" t="s">
        <v>10628</v>
      </c>
      <c r="G890" s="188">
        <v>1</v>
      </c>
      <c r="H890" s="189">
        <v>27.55</v>
      </c>
      <c r="I890" s="189">
        <v>27.55</v>
      </c>
    </row>
    <row r="891" spans="1:9" ht="15" customHeight="1">
      <c r="A891" s="136"/>
      <c r="B891" s="136"/>
      <c r="C891" s="136"/>
      <c r="D891" s="136"/>
      <c r="E891" s="136"/>
      <c r="F891" s="136"/>
      <c r="G891" s="273" t="s">
        <v>10629</v>
      </c>
      <c r="H891" s="197"/>
      <c r="I891" s="190">
        <v>27.55</v>
      </c>
    </row>
    <row r="892" spans="1:9" ht="15" customHeight="1">
      <c r="A892" s="136"/>
      <c r="B892" s="136"/>
      <c r="C892" s="136"/>
      <c r="D892" s="136"/>
      <c r="E892" s="136"/>
      <c r="F892" s="136"/>
      <c r="G892" s="259" t="s">
        <v>10630</v>
      </c>
      <c r="H892" s="197"/>
      <c r="I892" s="181">
        <v>5866.26</v>
      </c>
    </row>
    <row r="893" spans="1:9" ht="15" customHeight="1">
      <c r="A893" s="136"/>
      <c r="B893" s="136"/>
      <c r="C893" s="136"/>
      <c r="D893" s="136"/>
      <c r="E893" s="136"/>
      <c r="F893" s="136"/>
      <c r="G893" s="259" t="s">
        <v>10631</v>
      </c>
      <c r="H893" s="197"/>
      <c r="I893" s="181">
        <v>2029.73</v>
      </c>
    </row>
    <row r="894" spans="1:9" ht="15" customHeight="1">
      <c r="A894" s="136"/>
      <c r="B894" s="136"/>
      <c r="C894" s="136"/>
      <c r="D894" s="136"/>
      <c r="E894" s="136"/>
      <c r="F894" s="136"/>
      <c r="G894" s="259" t="s">
        <v>10632</v>
      </c>
      <c r="H894" s="197"/>
      <c r="I894" s="181">
        <v>7895.99</v>
      </c>
    </row>
    <row r="895" spans="1:9" ht="9.75" customHeight="1">
      <c r="A895" s="136"/>
      <c r="B895" s="136"/>
      <c r="C895" s="136"/>
      <c r="D895" s="260"/>
      <c r="E895" s="197"/>
      <c r="F895" s="197"/>
      <c r="G895" s="136"/>
      <c r="H895" s="136"/>
      <c r="I895" s="136"/>
    </row>
    <row r="896" spans="1:9" ht="19.5" customHeight="1">
      <c r="A896" s="261" t="s">
        <v>10633</v>
      </c>
      <c r="B896" s="218"/>
      <c r="C896" s="218"/>
      <c r="D896" s="218"/>
      <c r="E896" s="218"/>
      <c r="F896" s="218"/>
      <c r="G896" s="218"/>
      <c r="H896" s="218"/>
      <c r="I896" s="219"/>
    </row>
    <row r="897" spans="1:9" ht="15" customHeight="1">
      <c r="A897" s="270" t="s">
        <v>10634</v>
      </c>
      <c r="B897" s="218"/>
      <c r="C897" s="219"/>
      <c r="D897" s="266" t="s">
        <v>10635</v>
      </c>
      <c r="E897" s="219"/>
      <c r="F897" s="176" t="s">
        <v>10636</v>
      </c>
      <c r="G897" s="176" t="s">
        <v>10637</v>
      </c>
      <c r="H897" s="176" t="s">
        <v>10638</v>
      </c>
      <c r="I897" s="176" t="s">
        <v>10639</v>
      </c>
    </row>
    <row r="898" spans="1:9" ht="15" customHeight="1">
      <c r="A898" s="187" t="s">
        <v>10640</v>
      </c>
      <c r="B898" s="271" t="s">
        <v>10641</v>
      </c>
      <c r="C898" s="197"/>
      <c r="D898" s="272" t="s">
        <v>10642</v>
      </c>
      <c r="E898" s="197"/>
      <c r="F898" s="187" t="s">
        <v>10643</v>
      </c>
      <c r="G898" s="188">
        <v>0.05</v>
      </c>
      <c r="H898" s="189">
        <v>12.43</v>
      </c>
      <c r="I898" s="189">
        <v>0.62</v>
      </c>
    </row>
    <row r="899" spans="1:9" ht="15" customHeight="1">
      <c r="A899" s="187" t="s">
        <v>10644</v>
      </c>
      <c r="B899" s="271" t="s">
        <v>10645</v>
      </c>
      <c r="C899" s="197"/>
      <c r="D899" s="272" t="s">
        <v>10646</v>
      </c>
      <c r="E899" s="197"/>
      <c r="F899" s="187" t="s">
        <v>10647</v>
      </c>
      <c r="G899" s="188">
        <v>0.2</v>
      </c>
      <c r="H899" s="189">
        <v>8.3699999999999992</v>
      </c>
      <c r="I899" s="189">
        <v>1.67</v>
      </c>
    </row>
    <row r="900" spans="1:9" ht="15" customHeight="1">
      <c r="A900" s="136"/>
      <c r="B900" s="136"/>
      <c r="C900" s="136"/>
      <c r="D900" s="136"/>
      <c r="E900" s="136"/>
      <c r="F900" s="136"/>
      <c r="G900" s="273" t="s">
        <v>10648</v>
      </c>
      <c r="H900" s="197"/>
      <c r="I900" s="190">
        <v>2.29</v>
      </c>
    </row>
    <row r="901" spans="1:9" ht="15" customHeight="1">
      <c r="A901" s="270" t="s">
        <v>10649</v>
      </c>
      <c r="B901" s="218"/>
      <c r="C901" s="219"/>
      <c r="D901" s="266" t="s">
        <v>10650</v>
      </c>
      <c r="E901" s="219"/>
      <c r="F901" s="176" t="s">
        <v>10651</v>
      </c>
      <c r="G901" s="176" t="s">
        <v>10652</v>
      </c>
      <c r="H901" s="176" t="s">
        <v>10653</v>
      </c>
      <c r="I901" s="176" t="s">
        <v>10654</v>
      </c>
    </row>
    <row r="902" spans="1:9" ht="19.5" customHeight="1">
      <c r="A902" s="187" t="s">
        <v>10655</v>
      </c>
      <c r="B902" s="271" t="s">
        <v>10656</v>
      </c>
      <c r="C902" s="197"/>
      <c r="D902" s="272" t="s">
        <v>10657</v>
      </c>
      <c r="E902" s="197"/>
      <c r="F902" s="187" t="s">
        <v>10658</v>
      </c>
      <c r="G902" s="188">
        <v>1</v>
      </c>
      <c r="H902" s="189">
        <v>11.6</v>
      </c>
      <c r="I902" s="189">
        <v>11.6</v>
      </c>
    </row>
    <row r="903" spans="1:9" ht="15" customHeight="1">
      <c r="A903" s="136"/>
      <c r="B903" s="136"/>
      <c r="C903" s="136"/>
      <c r="D903" s="136"/>
      <c r="E903" s="136"/>
      <c r="F903" s="136"/>
      <c r="G903" s="273" t="s">
        <v>10659</v>
      </c>
      <c r="H903" s="197"/>
      <c r="I903" s="190">
        <v>11.6</v>
      </c>
    </row>
    <row r="904" spans="1:9" ht="15" customHeight="1">
      <c r="A904" s="136"/>
      <c r="B904" s="136"/>
      <c r="C904" s="136"/>
      <c r="D904" s="136"/>
      <c r="E904" s="136"/>
      <c r="F904" s="136"/>
      <c r="G904" s="259" t="s">
        <v>10660</v>
      </c>
      <c r="H904" s="197"/>
      <c r="I904" s="181">
        <v>13.89</v>
      </c>
    </row>
    <row r="905" spans="1:9" ht="15" customHeight="1">
      <c r="A905" s="136"/>
      <c r="B905" s="136"/>
      <c r="C905" s="136"/>
      <c r="D905" s="136"/>
      <c r="E905" s="136"/>
      <c r="F905" s="136"/>
      <c r="G905" s="259" t="s">
        <v>10661</v>
      </c>
      <c r="H905" s="197"/>
      <c r="I905" s="181">
        <v>4.8099999999999996</v>
      </c>
    </row>
    <row r="906" spans="1:9" ht="15" customHeight="1">
      <c r="A906" s="136"/>
      <c r="B906" s="136"/>
      <c r="C906" s="136"/>
      <c r="D906" s="136"/>
      <c r="E906" s="136"/>
      <c r="F906" s="136"/>
      <c r="G906" s="259" t="s">
        <v>10662</v>
      </c>
      <c r="H906" s="197"/>
      <c r="I906" s="181">
        <v>18.7</v>
      </c>
    </row>
    <row r="907" spans="1:9" ht="9.75" customHeight="1">
      <c r="A907" s="136"/>
      <c r="B907" s="136"/>
      <c r="C907" s="136"/>
      <c r="D907" s="260"/>
      <c r="E907" s="197"/>
      <c r="F907" s="197"/>
      <c r="G907" s="136"/>
      <c r="H907" s="136"/>
      <c r="I907" s="136"/>
    </row>
    <row r="908" spans="1:9" ht="19.5" customHeight="1">
      <c r="A908" s="261" t="s">
        <v>10663</v>
      </c>
      <c r="B908" s="218"/>
      <c r="C908" s="218"/>
      <c r="D908" s="218"/>
      <c r="E908" s="218"/>
      <c r="F908" s="218"/>
      <c r="G908" s="218"/>
      <c r="H908" s="218"/>
      <c r="I908" s="219"/>
    </row>
    <row r="909" spans="1:9" ht="15" customHeight="1">
      <c r="A909" s="270" t="s">
        <v>10664</v>
      </c>
      <c r="B909" s="218"/>
      <c r="C909" s="219"/>
      <c r="D909" s="266" t="s">
        <v>10665</v>
      </c>
      <c r="E909" s="219"/>
      <c r="F909" s="176" t="s">
        <v>10666</v>
      </c>
      <c r="G909" s="176" t="s">
        <v>10667</v>
      </c>
      <c r="H909" s="176" t="s">
        <v>10668</v>
      </c>
      <c r="I909" s="176" t="s">
        <v>10669</v>
      </c>
    </row>
    <row r="910" spans="1:9" ht="15" customHeight="1">
      <c r="A910" s="187" t="s">
        <v>10670</v>
      </c>
      <c r="B910" s="271" t="s">
        <v>10671</v>
      </c>
      <c r="C910" s="197"/>
      <c r="D910" s="272" t="s">
        <v>10672</v>
      </c>
      <c r="E910" s="197"/>
      <c r="F910" s="187" t="s">
        <v>10673</v>
      </c>
      <c r="G910" s="188">
        <v>0.05</v>
      </c>
      <c r="H910" s="189">
        <v>12.43</v>
      </c>
      <c r="I910" s="189">
        <v>0.62</v>
      </c>
    </row>
    <row r="911" spans="1:9" ht="15" customHeight="1">
      <c r="A911" s="187" t="s">
        <v>10674</v>
      </c>
      <c r="B911" s="271" t="s">
        <v>10675</v>
      </c>
      <c r="C911" s="197"/>
      <c r="D911" s="272" t="s">
        <v>10676</v>
      </c>
      <c r="E911" s="197"/>
      <c r="F911" s="187" t="s">
        <v>10677</v>
      </c>
      <c r="G911" s="188">
        <v>0.2</v>
      </c>
      <c r="H911" s="189">
        <v>8.3699999999999992</v>
      </c>
      <c r="I911" s="189">
        <v>1.67</v>
      </c>
    </row>
    <row r="912" spans="1:9" ht="15" customHeight="1">
      <c r="A912" s="136"/>
      <c r="B912" s="136"/>
      <c r="C912" s="136"/>
      <c r="D912" s="136"/>
      <c r="E912" s="136"/>
      <c r="F912" s="136"/>
      <c r="G912" s="273" t="s">
        <v>10678</v>
      </c>
      <c r="H912" s="197"/>
      <c r="I912" s="190">
        <v>2.29</v>
      </c>
    </row>
    <row r="913" spans="1:9" ht="15" customHeight="1">
      <c r="A913" s="270" t="s">
        <v>10679</v>
      </c>
      <c r="B913" s="218"/>
      <c r="C913" s="219"/>
      <c r="D913" s="266" t="s">
        <v>10680</v>
      </c>
      <c r="E913" s="219"/>
      <c r="F913" s="176" t="s">
        <v>10681</v>
      </c>
      <c r="G913" s="176" t="s">
        <v>10682</v>
      </c>
      <c r="H913" s="176" t="s">
        <v>10683</v>
      </c>
      <c r="I913" s="176" t="s">
        <v>10684</v>
      </c>
    </row>
    <row r="914" spans="1:9" ht="15" customHeight="1">
      <c r="A914" s="187" t="s">
        <v>10685</v>
      </c>
      <c r="B914" s="271" t="s">
        <v>10686</v>
      </c>
      <c r="C914" s="197"/>
      <c r="D914" s="272" t="s">
        <v>10687</v>
      </c>
      <c r="E914" s="197"/>
      <c r="F914" s="187" t="s">
        <v>10688</v>
      </c>
      <c r="G914" s="188">
        <v>1</v>
      </c>
      <c r="H914" s="189">
        <v>14.9</v>
      </c>
      <c r="I914" s="189">
        <v>14.9</v>
      </c>
    </row>
    <row r="915" spans="1:9" ht="15" customHeight="1">
      <c r="A915" s="136"/>
      <c r="B915" s="136"/>
      <c r="C915" s="136"/>
      <c r="D915" s="136"/>
      <c r="E915" s="136"/>
      <c r="F915" s="136"/>
      <c r="G915" s="273" t="s">
        <v>10689</v>
      </c>
      <c r="H915" s="197"/>
      <c r="I915" s="190">
        <v>14.9</v>
      </c>
    </row>
    <row r="916" spans="1:9" ht="15" customHeight="1">
      <c r="A916" s="136"/>
      <c r="B916" s="136"/>
      <c r="C916" s="136"/>
      <c r="D916" s="136"/>
      <c r="E916" s="136"/>
      <c r="F916" s="136"/>
      <c r="G916" s="259" t="s">
        <v>10690</v>
      </c>
      <c r="H916" s="197"/>
      <c r="I916" s="181">
        <v>17.190000000000001</v>
      </c>
    </row>
    <row r="917" spans="1:9" ht="15" customHeight="1">
      <c r="A917" s="136"/>
      <c r="B917" s="136"/>
      <c r="C917" s="136"/>
      <c r="D917" s="136"/>
      <c r="E917" s="136"/>
      <c r="F917" s="136"/>
      <c r="G917" s="259" t="s">
        <v>10691</v>
      </c>
      <c r="H917" s="197"/>
      <c r="I917" s="181">
        <v>5.95</v>
      </c>
    </row>
    <row r="918" spans="1:9" ht="15" customHeight="1">
      <c r="A918" s="136"/>
      <c r="B918" s="136"/>
      <c r="C918" s="136"/>
      <c r="D918" s="136"/>
      <c r="E918" s="136"/>
      <c r="F918" s="136"/>
      <c r="G918" s="259" t="s">
        <v>10692</v>
      </c>
      <c r="H918" s="197"/>
      <c r="I918" s="181">
        <v>23.14</v>
      </c>
    </row>
    <row r="919" spans="1:9" ht="9.75" customHeight="1">
      <c r="A919" s="136"/>
      <c r="B919" s="136"/>
      <c r="C919" s="136"/>
      <c r="D919" s="260"/>
      <c r="E919" s="197"/>
      <c r="F919" s="197"/>
      <c r="G919" s="136"/>
      <c r="H919" s="136"/>
      <c r="I919" s="136"/>
    </row>
    <row r="920" spans="1:9" ht="19.5" customHeight="1">
      <c r="A920" s="261" t="s">
        <v>10693</v>
      </c>
      <c r="B920" s="218"/>
      <c r="C920" s="218"/>
      <c r="D920" s="218"/>
      <c r="E920" s="218"/>
      <c r="F920" s="218"/>
      <c r="G920" s="218"/>
      <c r="H920" s="218"/>
      <c r="I920" s="219"/>
    </row>
    <row r="921" spans="1:9" ht="15" customHeight="1">
      <c r="A921" s="270" t="s">
        <v>10694</v>
      </c>
      <c r="B921" s="218"/>
      <c r="C921" s="219"/>
      <c r="D921" s="266" t="s">
        <v>10695</v>
      </c>
      <c r="E921" s="219"/>
      <c r="F921" s="176" t="s">
        <v>10696</v>
      </c>
      <c r="G921" s="176" t="s">
        <v>10697</v>
      </c>
      <c r="H921" s="176" t="s">
        <v>10698</v>
      </c>
      <c r="I921" s="176" t="s">
        <v>10699</v>
      </c>
    </row>
    <row r="922" spans="1:9" ht="15" customHeight="1">
      <c r="A922" s="187" t="s">
        <v>10700</v>
      </c>
      <c r="B922" s="271" t="s">
        <v>10701</v>
      </c>
      <c r="C922" s="197"/>
      <c r="D922" s="272" t="s">
        <v>10702</v>
      </c>
      <c r="E922" s="197"/>
      <c r="F922" s="187" t="s">
        <v>10703</v>
      </c>
      <c r="G922" s="188">
        <v>0.02</v>
      </c>
      <c r="H922" s="189">
        <v>12.43</v>
      </c>
      <c r="I922" s="189">
        <v>0.25</v>
      </c>
    </row>
    <row r="923" spans="1:9" ht="15" customHeight="1">
      <c r="A923" s="187" t="s">
        <v>10704</v>
      </c>
      <c r="B923" s="271" t="s">
        <v>10705</v>
      </c>
      <c r="C923" s="197"/>
      <c r="D923" s="272" t="s">
        <v>10706</v>
      </c>
      <c r="E923" s="197"/>
      <c r="F923" s="187" t="s">
        <v>10707</v>
      </c>
      <c r="G923" s="188">
        <v>0.02</v>
      </c>
      <c r="H923" s="189">
        <v>8.3699999999999992</v>
      </c>
      <c r="I923" s="189">
        <v>0.17</v>
      </c>
    </row>
    <row r="924" spans="1:9" ht="15" customHeight="1">
      <c r="A924" s="136"/>
      <c r="B924" s="136"/>
      <c r="C924" s="136"/>
      <c r="D924" s="136"/>
      <c r="E924" s="136"/>
      <c r="F924" s="136"/>
      <c r="G924" s="273" t="s">
        <v>10708</v>
      </c>
      <c r="H924" s="197"/>
      <c r="I924" s="190">
        <v>0.42</v>
      </c>
    </row>
    <row r="925" spans="1:9" ht="15" customHeight="1">
      <c r="A925" s="270" t="s">
        <v>10709</v>
      </c>
      <c r="B925" s="218"/>
      <c r="C925" s="219"/>
      <c r="D925" s="266" t="s">
        <v>10710</v>
      </c>
      <c r="E925" s="219"/>
      <c r="F925" s="176" t="s">
        <v>10711</v>
      </c>
      <c r="G925" s="176" t="s">
        <v>10712</v>
      </c>
      <c r="H925" s="176" t="s">
        <v>10713</v>
      </c>
      <c r="I925" s="176" t="s">
        <v>10714</v>
      </c>
    </row>
    <row r="926" spans="1:9" ht="27.75" customHeight="1">
      <c r="A926" s="187" t="s">
        <v>10715</v>
      </c>
      <c r="B926" s="271" t="s">
        <v>10716</v>
      </c>
      <c r="C926" s="197"/>
      <c r="D926" s="272" t="s">
        <v>10717</v>
      </c>
      <c r="E926" s="197"/>
      <c r="F926" s="187" t="s">
        <v>10718</v>
      </c>
      <c r="G926" s="188">
        <v>1.05</v>
      </c>
      <c r="H926" s="189">
        <v>3.69</v>
      </c>
      <c r="I926" s="189">
        <v>3.87</v>
      </c>
    </row>
    <row r="927" spans="1:9" ht="15" customHeight="1">
      <c r="A927" s="136"/>
      <c r="B927" s="136"/>
      <c r="C927" s="136"/>
      <c r="D927" s="136"/>
      <c r="E927" s="136"/>
      <c r="F927" s="136"/>
      <c r="G927" s="273" t="s">
        <v>10719</v>
      </c>
      <c r="H927" s="197"/>
      <c r="I927" s="190">
        <v>3.87</v>
      </c>
    </row>
    <row r="928" spans="1:9" ht="15" customHeight="1">
      <c r="A928" s="136"/>
      <c r="B928" s="136"/>
      <c r="C928" s="136"/>
      <c r="D928" s="136"/>
      <c r="E928" s="136"/>
      <c r="F928" s="136"/>
      <c r="G928" s="259" t="s">
        <v>10720</v>
      </c>
      <c r="H928" s="197"/>
      <c r="I928" s="181">
        <v>4.29</v>
      </c>
    </row>
    <row r="929" spans="1:9" ht="15" customHeight="1">
      <c r="A929" s="136"/>
      <c r="B929" s="136"/>
      <c r="C929" s="136"/>
      <c r="D929" s="136"/>
      <c r="E929" s="136"/>
      <c r="F929" s="136"/>
      <c r="G929" s="259" t="s">
        <v>10721</v>
      </c>
      <c r="H929" s="197"/>
      <c r="I929" s="181">
        <v>1.48</v>
      </c>
    </row>
    <row r="930" spans="1:9" ht="15" customHeight="1">
      <c r="A930" s="136"/>
      <c r="B930" s="136"/>
      <c r="C930" s="136"/>
      <c r="D930" s="136"/>
      <c r="E930" s="136"/>
      <c r="F930" s="136"/>
      <c r="G930" s="259" t="s">
        <v>10722</v>
      </c>
      <c r="H930" s="197"/>
      <c r="I930" s="181">
        <v>5.77</v>
      </c>
    </row>
    <row r="931" spans="1:9" ht="9.75" customHeight="1">
      <c r="A931" s="136"/>
      <c r="B931" s="136"/>
      <c r="C931" s="136"/>
      <c r="D931" s="260"/>
      <c r="E931" s="197"/>
      <c r="F931" s="197"/>
      <c r="G931" s="136"/>
      <c r="H931" s="136"/>
      <c r="I931" s="136"/>
    </row>
    <row r="932" spans="1:9" ht="19.5" customHeight="1">
      <c r="A932" s="261" t="s">
        <v>10723</v>
      </c>
      <c r="B932" s="218"/>
      <c r="C932" s="218"/>
      <c r="D932" s="218"/>
      <c r="E932" s="218"/>
      <c r="F932" s="218"/>
      <c r="G932" s="218"/>
      <c r="H932" s="218"/>
      <c r="I932" s="219"/>
    </row>
    <row r="933" spans="1:9" ht="15" customHeight="1">
      <c r="A933" s="262" t="s">
        <v>10724</v>
      </c>
      <c r="B933" s="218"/>
      <c r="C933" s="218"/>
      <c r="D933" s="218"/>
      <c r="E933" s="219"/>
      <c r="F933" s="176" t="s">
        <v>10725</v>
      </c>
      <c r="G933" s="176" t="s">
        <v>10726</v>
      </c>
      <c r="H933" s="176" t="s">
        <v>10727</v>
      </c>
      <c r="I933" s="176" t="s">
        <v>10728</v>
      </c>
    </row>
    <row r="934" spans="1:9" ht="15" customHeight="1">
      <c r="A934" s="177" t="s">
        <v>10729</v>
      </c>
      <c r="B934" s="263" t="s">
        <v>10730</v>
      </c>
      <c r="C934" s="197"/>
      <c r="D934" s="197"/>
      <c r="E934" s="197"/>
      <c r="F934" s="177" t="s">
        <v>10731</v>
      </c>
      <c r="G934" s="179">
        <v>0.45</v>
      </c>
      <c r="H934" s="180">
        <v>10.49</v>
      </c>
      <c r="I934" s="180">
        <v>4.72</v>
      </c>
    </row>
    <row r="935" spans="1:9" ht="15" customHeight="1">
      <c r="A935" s="177" t="s">
        <v>10732</v>
      </c>
      <c r="B935" s="263" t="s">
        <v>10733</v>
      </c>
      <c r="C935" s="197"/>
      <c r="D935" s="197"/>
      <c r="E935" s="197"/>
      <c r="F935" s="177" t="s">
        <v>10734</v>
      </c>
      <c r="G935" s="179">
        <v>0.45</v>
      </c>
      <c r="H935" s="180">
        <v>12.43</v>
      </c>
      <c r="I935" s="180">
        <v>5.59</v>
      </c>
    </row>
    <row r="936" spans="1:9" ht="15" customHeight="1">
      <c r="A936" s="136"/>
      <c r="B936" s="136"/>
      <c r="C936" s="136"/>
      <c r="D936" s="136"/>
      <c r="E936" s="136"/>
      <c r="F936" s="136"/>
      <c r="G936" s="259" t="s">
        <v>10735</v>
      </c>
      <c r="H936" s="197"/>
      <c r="I936" s="181">
        <v>10.314</v>
      </c>
    </row>
    <row r="937" spans="1:9" ht="15" customHeight="1">
      <c r="A937" s="136"/>
      <c r="B937" s="136"/>
      <c r="C937" s="136"/>
      <c r="D937" s="136"/>
      <c r="E937" s="136"/>
      <c r="F937" s="136"/>
      <c r="G937" s="259" t="s">
        <v>10736</v>
      </c>
      <c r="H937" s="197"/>
      <c r="I937" s="182">
        <v>10.314</v>
      </c>
    </row>
    <row r="938" spans="1:9" ht="15" customHeight="1">
      <c r="A938" s="136"/>
      <c r="B938" s="136"/>
      <c r="C938" s="136"/>
      <c r="D938" s="136"/>
      <c r="E938" s="136"/>
      <c r="F938" s="136"/>
      <c r="G938" s="259" t="s">
        <v>10737</v>
      </c>
      <c r="H938" s="197"/>
      <c r="I938" s="182">
        <v>1</v>
      </c>
    </row>
    <row r="939" spans="1:9" ht="15" customHeight="1">
      <c r="A939" s="136"/>
      <c r="B939" s="136"/>
      <c r="C939" s="136"/>
      <c r="D939" s="136"/>
      <c r="E939" s="136"/>
      <c r="F939" s="136"/>
      <c r="G939" s="269" t="s">
        <v>10738</v>
      </c>
      <c r="H939" s="202"/>
      <c r="I939" s="183">
        <v>10.314</v>
      </c>
    </row>
    <row r="940" spans="1:9" ht="15" customHeight="1">
      <c r="A940" s="262" t="s">
        <v>10739</v>
      </c>
      <c r="B940" s="218"/>
      <c r="C940" s="218"/>
      <c r="D940" s="218"/>
      <c r="E940" s="219"/>
      <c r="F940" s="176" t="s">
        <v>10740</v>
      </c>
      <c r="G940" s="176" t="s">
        <v>10741</v>
      </c>
      <c r="H940" s="176" t="s">
        <v>10742</v>
      </c>
      <c r="I940" s="176" t="s">
        <v>10743</v>
      </c>
    </row>
    <row r="941" spans="1:9" ht="15" customHeight="1">
      <c r="A941" s="177" t="s">
        <v>10744</v>
      </c>
      <c r="B941" s="263" t="s">
        <v>10745</v>
      </c>
      <c r="C941" s="197"/>
      <c r="D941" s="197"/>
      <c r="E941" s="197"/>
      <c r="F941" s="177" t="s">
        <v>10746</v>
      </c>
      <c r="G941" s="179">
        <v>1.1000000000000001</v>
      </c>
      <c r="H941" s="180">
        <v>3.56</v>
      </c>
      <c r="I941" s="180">
        <v>3.92</v>
      </c>
    </row>
    <row r="942" spans="1:9" ht="15" customHeight="1">
      <c r="A942" s="136"/>
      <c r="B942" s="136"/>
      <c r="C942" s="136"/>
      <c r="D942" s="136"/>
      <c r="E942" s="136"/>
      <c r="F942" s="136"/>
      <c r="G942" s="259" t="s">
        <v>10747</v>
      </c>
      <c r="H942" s="197"/>
      <c r="I942" s="181">
        <v>3.9159999999999999</v>
      </c>
    </row>
    <row r="943" spans="1:9" ht="15" customHeight="1">
      <c r="A943" s="136"/>
      <c r="B943" s="136"/>
      <c r="C943" s="136"/>
      <c r="D943" s="136"/>
      <c r="E943" s="136"/>
      <c r="F943" s="136"/>
      <c r="G943" s="259" t="s">
        <v>10748</v>
      </c>
      <c r="H943" s="197"/>
      <c r="I943" s="184">
        <v>14.23</v>
      </c>
    </row>
    <row r="944" spans="1:9" ht="15" customHeight="1">
      <c r="A944" s="136"/>
      <c r="B944" s="136"/>
      <c r="C944" s="136"/>
      <c r="D944" s="136"/>
      <c r="E944" s="136"/>
      <c r="F944" s="136"/>
      <c r="G944" s="259" t="s">
        <v>10749</v>
      </c>
      <c r="H944" s="197"/>
      <c r="I944" s="181">
        <v>14.23</v>
      </c>
    </row>
    <row r="945" spans="1:9" ht="15" customHeight="1">
      <c r="A945" s="136"/>
      <c r="B945" s="136"/>
      <c r="C945" s="136"/>
      <c r="D945" s="136"/>
      <c r="E945" s="136"/>
      <c r="F945" s="136"/>
      <c r="G945" s="259" t="s">
        <v>10750</v>
      </c>
      <c r="H945" s="197"/>
      <c r="I945" s="181">
        <v>4.92</v>
      </c>
    </row>
    <row r="946" spans="1:9" ht="15" customHeight="1">
      <c r="A946" s="136"/>
      <c r="B946" s="136"/>
      <c r="C946" s="136"/>
      <c r="D946" s="136"/>
      <c r="E946" s="136"/>
      <c r="F946" s="136"/>
      <c r="G946" s="259" t="s">
        <v>10751</v>
      </c>
      <c r="H946" s="197"/>
      <c r="I946" s="181">
        <v>19.149999999999999</v>
      </c>
    </row>
    <row r="947" spans="1:9" ht="9.75" customHeight="1">
      <c r="A947" s="136"/>
      <c r="B947" s="136"/>
      <c r="C947" s="136"/>
      <c r="D947" s="260"/>
      <c r="E947" s="197"/>
      <c r="F947" s="197"/>
      <c r="G947" s="136"/>
      <c r="H947" s="136"/>
      <c r="I947" s="136"/>
    </row>
    <row r="948" spans="1:9" ht="19.5" customHeight="1">
      <c r="A948" s="261" t="s">
        <v>10752</v>
      </c>
      <c r="B948" s="218"/>
      <c r="C948" s="218"/>
      <c r="D948" s="218"/>
      <c r="E948" s="218"/>
      <c r="F948" s="218"/>
      <c r="G948" s="218"/>
      <c r="H948" s="218"/>
      <c r="I948" s="219"/>
    </row>
    <row r="949" spans="1:9" ht="15" customHeight="1">
      <c r="A949" s="262" t="s">
        <v>10753</v>
      </c>
      <c r="B949" s="218"/>
      <c r="C949" s="218"/>
      <c r="D949" s="218"/>
      <c r="E949" s="219"/>
      <c r="F949" s="176" t="s">
        <v>10754</v>
      </c>
      <c r="G949" s="176" t="s">
        <v>10755</v>
      </c>
      <c r="H949" s="176" t="s">
        <v>10756</v>
      </c>
      <c r="I949" s="176" t="s">
        <v>10757</v>
      </c>
    </row>
    <row r="950" spans="1:9" ht="15" customHeight="1">
      <c r="A950" s="177" t="s">
        <v>10758</v>
      </c>
      <c r="B950" s="263" t="s">
        <v>10759</v>
      </c>
      <c r="C950" s="197"/>
      <c r="D950" s="197"/>
      <c r="E950" s="197"/>
      <c r="F950" s="177" t="s">
        <v>10760</v>
      </c>
      <c r="G950" s="179">
        <v>0.3</v>
      </c>
      <c r="H950" s="180">
        <v>10.49</v>
      </c>
      <c r="I950" s="180">
        <v>3.15</v>
      </c>
    </row>
    <row r="951" spans="1:9" ht="15" customHeight="1">
      <c r="A951" s="177" t="s">
        <v>10761</v>
      </c>
      <c r="B951" s="263" t="s">
        <v>10762</v>
      </c>
      <c r="C951" s="197"/>
      <c r="D951" s="197"/>
      <c r="E951" s="197"/>
      <c r="F951" s="177" t="s">
        <v>10763</v>
      </c>
      <c r="G951" s="179">
        <v>0.3</v>
      </c>
      <c r="H951" s="180">
        <v>12.43</v>
      </c>
      <c r="I951" s="180">
        <v>3.73</v>
      </c>
    </row>
    <row r="952" spans="1:9" ht="15" customHeight="1">
      <c r="A952" s="136"/>
      <c r="B952" s="136"/>
      <c r="C952" s="136"/>
      <c r="D952" s="136"/>
      <c r="E952" s="136"/>
      <c r="F952" s="136"/>
      <c r="G952" s="259" t="s">
        <v>10764</v>
      </c>
      <c r="H952" s="197"/>
      <c r="I952" s="181">
        <v>6.8760000000000003</v>
      </c>
    </row>
    <row r="953" spans="1:9" ht="15" customHeight="1">
      <c r="A953" s="136"/>
      <c r="B953" s="136"/>
      <c r="C953" s="136"/>
      <c r="D953" s="136"/>
      <c r="E953" s="136"/>
      <c r="F953" s="136"/>
      <c r="G953" s="259" t="s">
        <v>10765</v>
      </c>
      <c r="H953" s="197"/>
      <c r="I953" s="182">
        <v>6.8760000000000003</v>
      </c>
    </row>
    <row r="954" spans="1:9" ht="15" customHeight="1">
      <c r="A954" s="136"/>
      <c r="B954" s="136"/>
      <c r="C954" s="136"/>
      <c r="D954" s="136"/>
      <c r="E954" s="136"/>
      <c r="F954" s="136"/>
      <c r="G954" s="259" t="s">
        <v>10766</v>
      </c>
      <c r="H954" s="197"/>
      <c r="I954" s="182">
        <v>1</v>
      </c>
    </row>
    <row r="955" spans="1:9" ht="15" customHeight="1">
      <c r="A955" s="136"/>
      <c r="B955" s="136"/>
      <c r="C955" s="136"/>
      <c r="D955" s="136"/>
      <c r="E955" s="136"/>
      <c r="F955" s="136"/>
      <c r="G955" s="269" t="s">
        <v>10767</v>
      </c>
      <c r="H955" s="202"/>
      <c r="I955" s="183">
        <v>6.8760000000000003</v>
      </c>
    </row>
    <row r="956" spans="1:9" ht="15" customHeight="1">
      <c r="A956" s="262" t="s">
        <v>10768</v>
      </c>
      <c r="B956" s="218"/>
      <c r="C956" s="218"/>
      <c r="D956" s="218"/>
      <c r="E956" s="219"/>
      <c r="F956" s="176" t="s">
        <v>10769</v>
      </c>
      <c r="G956" s="176" t="s">
        <v>10770</v>
      </c>
      <c r="H956" s="176" t="s">
        <v>10771</v>
      </c>
      <c r="I956" s="176" t="s">
        <v>10772</v>
      </c>
    </row>
    <row r="957" spans="1:9" ht="15" customHeight="1">
      <c r="A957" s="177" t="s">
        <v>10773</v>
      </c>
      <c r="B957" s="263" t="s">
        <v>10774</v>
      </c>
      <c r="C957" s="197"/>
      <c r="D957" s="197"/>
      <c r="E957" s="197"/>
      <c r="F957" s="177" t="s">
        <v>10775</v>
      </c>
      <c r="G957" s="179">
        <v>1.1000000000000001</v>
      </c>
      <c r="H957" s="180">
        <v>2.42</v>
      </c>
      <c r="I957" s="180">
        <v>2.66</v>
      </c>
    </row>
    <row r="958" spans="1:9" ht="15" customHeight="1">
      <c r="A958" s="136"/>
      <c r="B958" s="136"/>
      <c r="C958" s="136"/>
      <c r="D958" s="136"/>
      <c r="E958" s="136"/>
      <c r="F958" s="136"/>
      <c r="G958" s="259" t="s">
        <v>10776</v>
      </c>
      <c r="H958" s="197"/>
      <c r="I958" s="181">
        <v>2.6619999999999999</v>
      </c>
    </row>
    <row r="959" spans="1:9" ht="15" customHeight="1">
      <c r="A959" s="136"/>
      <c r="B959" s="136"/>
      <c r="C959" s="136"/>
      <c r="D959" s="136"/>
      <c r="E959" s="136"/>
      <c r="F959" s="136"/>
      <c r="G959" s="259" t="s">
        <v>10777</v>
      </c>
      <c r="H959" s="197"/>
      <c r="I959" s="184">
        <v>9.5380000000000003</v>
      </c>
    </row>
    <row r="960" spans="1:9" ht="15" customHeight="1">
      <c r="A960" s="136"/>
      <c r="B960" s="136"/>
      <c r="C960" s="136"/>
      <c r="D960" s="136"/>
      <c r="E960" s="136"/>
      <c r="F960" s="136"/>
      <c r="G960" s="259" t="s">
        <v>10778</v>
      </c>
      <c r="H960" s="197"/>
      <c r="I960" s="181">
        <v>9.5399999999999991</v>
      </c>
    </row>
    <row r="961" spans="1:9" ht="15" customHeight="1">
      <c r="A961" s="136"/>
      <c r="B961" s="136"/>
      <c r="C961" s="136"/>
      <c r="D961" s="136"/>
      <c r="E961" s="136"/>
      <c r="F961" s="136"/>
      <c r="G961" s="259" t="s">
        <v>10779</v>
      </c>
      <c r="H961" s="197"/>
      <c r="I961" s="181">
        <v>3.3</v>
      </c>
    </row>
    <row r="962" spans="1:9" ht="15" customHeight="1">
      <c r="A962" s="136"/>
      <c r="B962" s="136"/>
      <c r="C962" s="136"/>
      <c r="D962" s="136"/>
      <c r="E962" s="136"/>
      <c r="F962" s="136"/>
      <c r="G962" s="259" t="s">
        <v>10780</v>
      </c>
      <c r="H962" s="197"/>
      <c r="I962" s="181">
        <v>12.84</v>
      </c>
    </row>
    <row r="963" spans="1:9" ht="9.75" customHeight="1">
      <c r="A963" s="136"/>
      <c r="B963" s="136"/>
      <c r="C963" s="136"/>
      <c r="D963" s="260"/>
      <c r="E963" s="197"/>
      <c r="F963" s="197"/>
      <c r="G963" s="136"/>
      <c r="H963" s="136"/>
      <c r="I963" s="136"/>
    </row>
    <row r="964" spans="1:9" ht="19.5" customHeight="1">
      <c r="A964" s="261" t="s">
        <v>10781</v>
      </c>
      <c r="B964" s="218"/>
      <c r="C964" s="218"/>
      <c r="D964" s="218"/>
      <c r="E964" s="218"/>
      <c r="F964" s="218"/>
      <c r="G964" s="218"/>
      <c r="H964" s="218"/>
      <c r="I964" s="219"/>
    </row>
    <row r="965" spans="1:9" ht="15" customHeight="1">
      <c r="A965" s="262" t="s">
        <v>10782</v>
      </c>
      <c r="B965" s="218"/>
      <c r="C965" s="218"/>
      <c r="D965" s="218"/>
      <c r="E965" s="219"/>
      <c r="F965" s="176" t="s">
        <v>10783</v>
      </c>
      <c r="G965" s="176" t="s">
        <v>10784</v>
      </c>
      <c r="H965" s="176" t="s">
        <v>10785</v>
      </c>
      <c r="I965" s="176" t="s">
        <v>10786</v>
      </c>
    </row>
    <row r="966" spans="1:9" ht="15" customHeight="1">
      <c r="A966" s="177" t="s">
        <v>10787</v>
      </c>
      <c r="B966" s="263" t="s">
        <v>10788</v>
      </c>
      <c r="C966" s="197"/>
      <c r="D966" s="197"/>
      <c r="E966" s="197"/>
      <c r="F966" s="177" t="s">
        <v>10789</v>
      </c>
      <c r="G966" s="179">
        <v>0.5</v>
      </c>
      <c r="H966" s="180">
        <v>10.49</v>
      </c>
      <c r="I966" s="180">
        <v>5.25</v>
      </c>
    </row>
    <row r="967" spans="1:9" ht="15" customHeight="1">
      <c r="A967" s="177" t="s">
        <v>10790</v>
      </c>
      <c r="B967" s="263" t="s">
        <v>10791</v>
      </c>
      <c r="C967" s="197"/>
      <c r="D967" s="197"/>
      <c r="E967" s="197"/>
      <c r="F967" s="177" t="s">
        <v>10792</v>
      </c>
      <c r="G967" s="179">
        <v>0.5</v>
      </c>
      <c r="H967" s="180">
        <v>12.43</v>
      </c>
      <c r="I967" s="180">
        <v>6.22</v>
      </c>
    </row>
    <row r="968" spans="1:9" ht="15" customHeight="1">
      <c r="A968" s="136"/>
      <c r="B968" s="136"/>
      <c r="C968" s="136"/>
      <c r="D968" s="136"/>
      <c r="E968" s="136"/>
      <c r="F968" s="136"/>
      <c r="G968" s="259" t="s">
        <v>10793</v>
      </c>
      <c r="H968" s="197"/>
      <c r="I968" s="181">
        <v>11.46</v>
      </c>
    </row>
    <row r="969" spans="1:9" ht="15" customHeight="1">
      <c r="A969" s="136"/>
      <c r="B969" s="136"/>
      <c r="C969" s="136"/>
      <c r="D969" s="136"/>
      <c r="E969" s="136"/>
      <c r="F969" s="136"/>
      <c r="G969" s="259" t="s">
        <v>10794</v>
      </c>
      <c r="H969" s="197"/>
      <c r="I969" s="182">
        <v>11.46</v>
      </c>
    </row>
    <row r="970" spans="1:9" ht="15" customHeight="1">
      <c r="A970" s="136"/>
      <c r="B970" s="136"/>
      <c r="C970" s="136"/>
      <c r="D970" s="136"/>
      <c r="E970" s="136"/>
      <c r="F970" s="136"/>
      <c r="G970" s="259" t="s">
        <v>10795</v>
      </c>
      <c r="H970" s="197"/>
      <c r="I970" s="182">
        <v>1</v>
      </c>
    </row>
    <row r="971" spans="1:9" ht="15" customHeight="1">
      <c r="A971" s="136"/>
      <c r="B971" s="136"/>
      <c r="C971" s="136"/>
      <c r="D971" s="136"/>
      <c r="E971" s="136"/>
      <c r="F971" s="136"/>
      <c r="G971" s="269" t="s">
        <v>10796</v>
      </c>
      <c r="H971" s="202"/>
      <c r="I971" s="183">
        <v>11.46</v>
      </c>
    </row>
    <row r="972" spans="1:9" ht="15" customHeight="1">
      <c r="A972" s="262" t="s">
        <v>10797</v>
      </c>
      <c r="B972" s="218"/>
      <c r="C972" s="218"/>
      <c r="D972" s="218"/>
      <c r="E972" s="219"/>
      <c r="F972" s="176" t="s">
        <v>10798</v>
      </c>
      <c r="G972" s="176" t="s">
        <v>10799</v>
      </c>
      <c r="H972" s="176" t="s">
        <v>10800</v>
      </c>
      <c r="I972" s="176" t="s">
        <v>10801</v>
      </c>
    </row>
    <row r="973" spans="1:9" ht="15" customHeight="1">
      <c r="A973" s="177" t="s">
        <v>10802</v>
      </c>
      <c r="B973" s="263" t="s">
        <v>10803</v>
      </c>
      <c r="C973" s="197"/>
      <c r="D973" s="197"/>
      <c r="E973" s="197"/>
      <c r="F973" s="177" t="s">
        <v>10804</v>
      </c>
      <c r="G973" s="179">
        <v>1</v>
      </c>
      <c r="H973" s="180">
        <v>2.98</v>
      </c>
      <c r="I973" s="180">
        <v>2.98</v>
      </c>
    </row>
    <row r="974" spans="1:9" ht="15" customHeight="1">
      <c r="A974" s="136"/>
      <c r="B974" s="136"/>
      <c r="C974" s="136"/>
      <c r="D974" s="136"/>
      <c r="E974" s="136"/>
      <c r="F974" s="136"/>
      <c r="G974" s="259" t="s">
        <v>10805</v>
      </c>
      <c r="H974" s="197"/>
      <c r="I974" s="181">
        <v>2.98</v>
      </c>
    </row>
    <row r="975" spans="1:9" ht="15" customHeight="1">
      <c r="A975" s="136"/>
      <c r="B975" s="136"/>
      <c r="C975" s="136"/>
      <c r="D975" s="136"/>
      <c r="E975" s="136"/>
      <c r="F975" s="136"/>
      <c r="G975" s="259" t="s">
        <v>10806</v>
      </c>
      <c r="H975" s="197"/>
      <c r="I975" s="184">
        <v>14.44</v>
      </c>
    </row>
    <row r="976" spans="1:9" ht="15" customHeight="1">
      <c r="A976" s="136"/>
      <c r="B976" s="136"/>
      <c r="C976" s="136"/>
      <c r="D976" s="136"/>
      <c r="E976" s="136"/>
      <c r="F976" s="136"/>
      <c r="G976" s="259" t="s">
        <v>10807</v>
      </c>
      <c r="H976" s="197"/>
      <c r="I976" s="181">
        <v>14.44</v>
      </c>
    </row>
    <row r="977" spans="1:9" ht="15" customHeight="1">
      <c r="A977" s="136"/>
      <c r="B977" s="136"/>
      <c r="C977" s="136"/>
      <c r="D977" s="136"/>
      <c r="E977" s="136"/>
      <c r="F977" s="136"/>
      <c r="G977" s="259" t="s">
        <v>10808</v>
      </c>
      <c r="H977" s="197"/>
      <c r="I977" s="181">
        <v>5</v>
      </c>
    </row>
    <row r="978" spans="1:9" ht="15" customHeight="1">
      <c r="A978" s="136"/>
      <c r="B978" s="136"/>
      <c r="C978" s="136"/>
      <c r="D978" s="136"/>
      <c r="E978" s="136"/>
      <c r="F978" s="136"/>
      <c r="G978" s="259" t="s">
        <v>10809</v>
      </c>
      <c r="H978" s="197"/>
      <c r="I978" s="181">
        <v>19.440000000000001</v>
      </c>
    </row>
    <row r="979" spans="1:9" ht="9.75" customHeight="1">
      <c r="A979" s="136"/>
      <c r="B979" s="136"/>
      <c r="C979" s="136"/>
      <c r="D979" s="260"/>
      <c r="E979" s="197"/>
      <c r="F979" s="197"/>
      <c r="G979" s="136"/>
      <c r="H979" s="136"/>
      <c r="I979" s="136"/>
    </row>
    <row r="980" spans="1:9" ht="19.5" customHeight="1">
      <c r="A980" s="261" t="s">
        <v>10810</v>
      </c>
      <c r="B980" s="218"/>
      <c r="C980" s="218"/>
      <c r="D980" s="218"/>
      <c r="E980" s="218"/>
      <c r="F980" s="218"/>
      <c r="G980" s="218"/>
      <c r="H980" s="218"/>
      <c r="I980" s="219"/>
    </row>
    <row r="981" spans="1:9" ht="9.75" customHeight="1">
      <c r="A981" s="264" t="s">
        <v>10811</v>
      </c>
      <c r="B981" s="216"/>
      <c r="C981" s="265" t="s">
        <v>10812</v>
      </c>
      <c r="D981" s="216"/>
      <c r="E981" s="266" t="s">
        <v>10813</v>
      </c>
      <c r="F981" s="219"/>
      <c r="G981" s="266" t="s">
        <v>10814</v>
      </c>
      <c r="H981" s="219"/>
      <c r="I981" s="267" t="s">
        <v>10815</v>
      </c>
    </row>
    <row r="982" spans="1:9" ht="9.75" customHeight="1">
      <c r="A982" s="201"/>
      <c r="B982" s="203"/>
      <c r="C982" s="201"/>
      <c r="D982" s="203"/>
      <c r="E982" s="176" t="s">
        <v>10816</v>
      </c>
      <c r="F982" s="176" t="s">
        <v>10817</v>
      </c>
      <c r="G982" s="176" t="s">
        <v>10818</v>
      </c>
      <c r="H982" s="176" t="s">
        <v>10819</v>
      </c>
      <c r="I982" s="242"/>
    </row>
    <row r="983" spans="1:9" ht="15" customHeight="1">
      <c r="A983" s="177" t="s">
        <v>10820</v>
      </c>
      <c r="B983" s="178" t="s">
        <v>10821</v>
      </c>
      <c r="C983" s="268">
        <v>5.3499999999999999E-2</v>
      </c>
      <c r="D983" s="197"/>
      <c r="E983" s="185">
        <v>1</v>
      </c>
      <c r="F983" s="185">
        <v>0</v>
      </c>
      <c r="G983" s="182">
        <v>29.22</v>
      </c>
      <c r="H983" s="182">
        <v>13.48</v>
      </c>
      <c r="I983" s="182">
        <v>1.5632699999999999</v>
      </c>
    </row>
    <row r="984" spans="1:9" ht="15" customHeight="1">
      <c r="A984" s="136"/>
      <c r="B984" s="136"/>
      <c r="C984" s="136"/>
      <c r="D984" s="136"/>
      <c r="E984" s="136"/>
      <c r="F984" s="136"/>
      <c r="G984" s="274" t="s">
        <v>10822</v>
      </c>
      <c r="H984" s="197"/>
      <c r="I984" s="186">
        <v>1.5632999999999999</v>
      </c>
    </row>
    <row r="985" spans="1:9" ht="15" customHeight="1">
      <c r="A985" s="262" t="s">
        <v>10823</v>
      </c>
      <c r="B985" s="218"/>
      <c r="C985" s="218"/>
      <c r="D985" s="218"/>
      <c r="E985" s="219"/>
      <c r="F985" s="176" t="s">
        <v>10824</v>
      </c>
      <c r="G985" s="176" t="s">
        <v>10825</v>
      </c>
      <c r="H985" s="176" t="s">
        <v>10826</v>
      </c>
      <c r="I985" s="176" t="s">
        <v>10827</v>
      </c>
    </row>
    <row r="986" spans="1:9" ht="15" customHeight="1">
      <c r="A986" s="177" t="s">
        <v>10828</v>
      </c>
      <c r="B986" s="263" t="s">
        <v>10829</v>
      </c>
      <c r="C986" s="197"/>
      <c r="D986" s="197"/>
      <c r="E986" s="197"/>
      <c r="F986" s="177" t="s">
        <v>10830</v>
      </c>
      <c r="G986" s="179">
        <v>0.15</v>
      </c>
      <c r="H986" s="180">
        <v>12.43</v>
      </c>
      <c r="I986" s="180">
        <v>1.86</v>
      </c>
    </row>
    <row r="987" spans="1:9" ht="15" customHeight="1">
      <c r="A987" s="177" t="s">
        <v>10831</v>
      </c>
      <c r="B987" s="263" t="s">
        <v>10832</v>
      </c>
      <c r="C987" s="197"/>
      <c r="D987" s="197"/>
      <c r="E987" s="197"/>
      <c r="F987" s="177" t="s">
        <v>10833</v>
      </c>
      <c r="G987" s="179">
        <v>2.1562999999999999</v>
      </c>
      <c r="H987" s="180">
        <v>8.3699999999999992</v>
      </c>
      <c r="I987" s="180">
        <v>18.05</v>
      </c>
    </row>
    <row r="988" spans="1:9" ht="15" customHeight="1">
      <c r="A988" s="136"/>
      <c r="B988" s="136"/>
      <c r="C988" s="136"/>
      <c r="D988" s="136"/>
      <c r="E988" s="136"/>
      <c r="F988" s="136"/>
      <c r="G988" s="259" t="s">
        <v>10834</v>
      </c>
      <c r="H988" s="197"/>
      <c r="I988" s="181">
        <v>19.912700000000001</v>
      </c>
    </row>
    <row r="989" spans="1:9" ht="15" customHeight="1">
      <c r="A989" s="136"/>
      <c r="B989" s="136"/>
      <c r="C989" s="136"/>
      <c r="D989" s="136"/>
      <c r="E989" s="136"/>
      <c r="F989" s="136"/>
      <c r="G989" s="259" t="s">
        <v>10835</v>
      </c>
      <c r="H989" s="197"/>
      <c r="I989" s="182">
        <v>21.475999999999999</v>
      </c>
    </row>
    <row r="990" spans="1:9" ht="15" customHeight="1">
      <c r="A990" s="136"/>
      <c r="B990" s="136"/>
      <c r="C990" s="136"/>
      <c r="D990" s="136"/>
      <c r="E990" s="136"/>
      <c r="F990" s="136"/>
      <c r="G990" s="259" t="s">
        <v>10836</v>
      </c>
      <c r="H990" s="197"/>
      <c r="I990" s="182">
        <v>1</v>
      </c>
    </row>
    <row r="991" spans="1:9" ht="15" customHeight="1">
      <c r="A991" s="136"/>
      <c r="B991" s="136"/>
      <c r="C991" s="136"/>
      <c r="D991" s="136"/>
      <c r="E991" s="136"/>
      <c r="F991" s="136"/>
      <c r="G991" s="269" t="s">
        <v>10837</v>
      </c>
      <c r="H991" s="202"/>
      <c r="I991" s="183">
        <v>21.475999999999999</v>
      </c>
    </row>
    <row r="992" spans="1:9" ht="15" customHeight="1">
      <c r="A992" s="262" t="s">
        <v>10838</v>
      </c>
      <c r="B992" s="218"/>
      <c r="C992" s="218"/>
      <c r="D992" s="218"/>
      <c r="E992" s="219"/>
      <c r="F992" s="176" t="s">
        <v>10839</v>
      </c>
      <c r="G992" s="176" t="s">
        <v>10840</v>
      </c>
      <c r="H992" s="176" t="s">
        <v>10841</v>
      </c>
      <c r="I992" s="176" t="s">
        <v>10842</v>
      </c>
    </row>
    <row r="993" spans="1:9" ht="15" customHeight="1">
      <c r="A993" s="177" t="s">
        <v>10843</v>
      </c>
      <c r="B993" s="263" t="s">
        <v>10844</v>
      </c>
      <c r="C993" s="197"/>
      <c r="D993" s="197"/>
      <c r="E993" s="197"/>
      <c r="F993" s="177" t="s">
        <v>10845</v>
      </c>
      <c r="G993" s="179">
        <v>4.8099999999999997E-2</v>
      </c>
      <c r="H993" s="180">
        <v>63.75</v>
      </c>
      <c r="I993" s="180">
        <v>3.07</v>
      </c>
    </row>
    <row r="994" spans="1:9" ht="15" customHeight="1">
      <c r="A994" s="177" t="s">
        <v>10846</v>
      </c>
      <c r="B994" s="263" t="s">
        <v>10847</v>
      </c>
      <c r="C994" s="197"/>
      <c r="D994" s="197"/>
      <c r="E994" s="197"/>
      <c r="F994" s="177" t="s">
        <v>10848</v>
      </c>
      <c r="G994" s="179">
        <v>1.9699999999999999E-2</v>
      </c>
      <c r="H994" s="180">
        <v>83.3</v>
      </c>
      <c r="I994" s="180">
        <v>1.64</v>
      </c>
    </row>
    <row r="995" spans="1:9" ht="15" customHeight="1">
      <c r="A995" s="177" t="s">
        <v>10849</v>
      </c>
      <c r="B995" s="263" t="s">
        <v>10850</v>
      </c>
      <c r="C995" s="197"/>
      <c r="D995" s="197"/>
      <c r="E995" s="197"/>
      <c r="F995" s="177" t="s">
        <v>10851</v>
      </c>
      <c r="G995" s="179">
        <v>4.6100000000000002E-2</v>
      </c>
      <c r="H995" s="180">
        <v>83.3</v>
      </c>
      <c r="I995" s="180">
        <v>3.84</v>
      </c>
    </row>
    <row r="996" spans="1:9" ht="15" customHeight="1">
      <c r="A996" s="177" t="s">
        <v>10852</v>
      </c>
      <c r="B996" s="263" t="s">
        <v>10853</v>
      </c>
      <c r="C996" s="197"/>
      <c r="D996" s="197"/>
      <c r="E996" s="197"/>
      <c r="F996" s="177" t="s">
        <v>10854</v>
      </c>
      <c r="G996" s="179">
        <v>19.6875</v>
      </c>
      <c r="H996" s="180">
        <v>0.32</v>
      </c>
      <c r="I996" s="180">
        <v>6.3</v>
      </c>
    </row>
    <row r="997" spans="1:9" ht="15" customHeight="1">
      <c r="A997" s="136"/>
      <c r="B997" s="136"/>
      <c r="C997" s="136"/>
      <c r="D997" s="136"/>
      <c r="E997" s="136"/>
      <c r="F997" s="136"/>
      <c r="G997" s="259" t="s">
        <v>10855</v>
      </c>
      <c r="H997" s="197"/>
      <c r="I997" s="181">
        <v>14.8475</v>
      </c>
    </row>
    <row r="998" spans="1:9" ht="15" customHeight="1">
      <c r="A998" s="136"/>
      <c r="B998" s="136"/>
      <c r="C998" s="136"/>
      <c r="D998" s="136"/>
      <c r="E998" s="136"/>
      <c r="F998" s="136"/>
      <c r="G998" s="259" t="s">
        <v>10856</v>
      </c>
      <c r="H998" s="197"/>
      <c r="I998" s="184">
        <v>36.323500000000003</v>
      </c>
    </row>
    <row r="999" spans="1:9" ht="15" customHeight="1">
      <c r="A999" s="136"/>
      <c r="B999" s="136"/>
      <c r="C999" s="136"/>
      <c r="D999" s="136"/>
      <c r="E999" s="136"/>
      <c r="F999" s="136"/>
      <c r="G999" s="259" t="s">
        <v>10857</v>
      </c>
      <c r="H999" s="197"/>
      <c r="I999" s="181">
        <v>36.32</v>
      </c>
    </row>
    <row r="1000" spans="1:9" ht="15" customHeight="1">
      <c r="A1000" s="136"/>
      <c r="B1000" s="136"/>
      <c r="C1000" s="136"/>
      <c r="D1000" s="136"/>
      <c r="E1000" s="136"/>
      <c r="F1000" s="136"/>
      <c r="G1000" s="259" t="s">
        <v>10858</v>
      </c>
      <c r="H1000" s="197"/>
      <c r="I1000" s="181">
        <v>12.57</v>
      </c>
    </row>
    <row r="1001" spans="1:9" ht="15" customHeight="1">
      <c r="A1001" s="136"/>
      <c r="B1001" s="136"/>
      <c r="C1001" s="136"/>
      <c r="D1001" s="136"/>
      <c r="E1001" s="136"/>
      <c r="F1001" s="136"/>
      <c r="G1001" s="259" t="s">
        <v>10859</v>
      </c>
      <c r="H1001" s="197"/>
      <c r="I1001" s="181">
        <v>48.89</v>
      </c>
    </row>
    <row r="1002" spans="1:9" ht="9.75" customHeight="1">
      <c r="A1002" s="136"/>
      <c r="B1002" s="136"/>
      <c r="C1002" s="136"/>
      <c r="D1002" s="260"/>
      <c r="E1002" s="197"/>
      <c r="F1002" s="197"/>
      <c r="G1002" s="136"/>
      <c r="H1002" s="136"/>
      <c r="I1002" s="136"/>
    </row>
    <row r="1003" spans="1:9" ht="19.5" customHeight="1">
      <c r="A1003" s="261" t="s">
        <v>10860</v>
      </c>
      <c r="B1003" s="218"/>
      <c r="C1003" s="218"/>
      <c r="D1003" s="218"/>
      <c r="E1003" s="218"/>
      <c r="F1003" s="218"/>
      <c r="G1003" s="218"/>
      <c r="H1003" s="218"/>
      <c r="I1003" s="219"/>
    </row>
    <row r="1004" spans="1:9" ht="9.75" customHeight="1">
      <c r="A1004" s="264" t="s">
        <v>10861</v>
      </c>
      <c r="B1004" s="216"/>
      <c r="C1004" s="265" t="s">
        <v>10862</v>
      </c>
      <c r="D1004" s="216"/>
      <c r="E1004" s="266" t="s">
        <v>10863</v>
      </c>
      <c r="F1004" s="219"/>
      <c r="G1004" s="266" t="s">
        <v>10864</v>
      </c>
      <c r="H1004" s="219"/>
      <c r="I1004" s="267" t="s">
        <v>10865</v>
      </c>
    </row>
    <row r="1005" spans="1:9" ht="9.75" customHeight="1">
      <c r="A1005" s="201"/>
      <c r="B1005" s="203"/>
      <c r="C1005" s="201"/>
      <c r="D1005" s="203"/>
      <c r="E1005" s="176" t="s">
        <v>10866</v>
      </c>
      <c r="F1005" s="176" t="s">
        <v>10867</v>
      </c>
      <c r="G1005" s="176" t="s">
        <v>10868</v>
      </c>
      <c r="H1005" s="176" t="s">
        <v>10869</v>
      </c>
      <c r="I1005" s="242"/>
    </row>
    <row r="1006" spans="1:9" ht="15" customHeight="1">
      <c r="A1006" s="177" t="s">
        <v>10870</v>
      </c>
      <c r="B1006" s="178" t="s">
        <v>10871</v>
      </c>
      <c r="C1006" s="268">
        <v>9.2820000000000003E-3</v>
      </c>
      <c r="D1006" s="197"/>
      <c r="E1006" s="185">
        <v>1</v>
      </c>
      <c r="F1006" s="185">
        <v>0</v>
      </c>
      <c r="G1006" s="182">
        <v>29.22</v>
      </c>
      <c r="H1006" s="182">
        <v>13.48</v>
      </c>
      <c r="I1006" s="182">
        <v>0.27122004</v>
      </c>
    </row>
    <row r="1007" spans="1:9" ht="15" customHeight="1">
      <c r="A1007" s="136"/>
      <c r="B1007" s="136"/>
      <c r="C1007" s="136"/>
      <c r="D1007" s="136"/>
      <c r="E1007" s="136"/>
      <c r="F1007" s="136"/>
      <c r="G1007" s="274" t="s">
        <v>10872</v>
      </c>
      <c r="H1007" s="197"/>
      <c r="I1007" s="186">
        <v>0.2712</v>
      </c>
    </row>
    <row r="1008" spans="1:9" ht="15" customHeight="1">
      <c r="A1008" s="262" t="s">
        <v>10873</v>
      </c>
      <c r="B1008" s="218"/>
      <c r="C1008" s="218"/>
      <c r="D1008" s="218"/>
      <c r="E1008" s="219"/>
      <c r="F1008" s="176" t="s">
        <v>10874</v>
      </c>
      <c r="G1008" s="176" t="s">
        <v>10875</v>
      </c>
      <c r="H1008" s="176" t="s">
        <v>10876</v>
      </c>
      <c r="I1008" s="176" t="s">
        <v>10877</v>
      </c>
    </row>
    <row r="1009" spans="1:9" ht="15" customHeight="1">
      <c r="A1009" s="177" t="s">
        <v>10878</v>
      </c>
      <c r="B1009" s="263" t="s">
        <v>10879</v>
      </c>
      <c r="C1009" s="197"/>
      <c r="D1009" s="197"/>
      <c r="E1009" s="197"/>
      <c r="F1009" s="177" t="s">
        <v>10880</v>
      </c>
      <c r="G1009" s="179">
        <v>7.0199999999999999E-2</v>
      </c>
      <c r="H1009" s="180">
        <v>10.49</v>
      </c>
      <c r="I1009" s="180">
        <v>0.74</v>
      </c>
    </row>
    <row r="1010" spans="1:9" ht="15" customHeight="1">
      <c r="A1010" s="177" t="s">
        <v>10881</v>
      </c>
      <c r="B1010" s="263" t="s">
        <v>10882</v>
      </c>
      <c r="C1010" s="197"/>
      <c r="D1010" s="197"/>
      <c r="E1010" s="197"/>
      <c r="F1010" s="177" t="s">
        <v>10883</v>
      </c>
      <c r="G1010" s="179">
        <v>3.6400000000000002E-2</v>
      </c>
      <c r="H1010" s="180">
        <v>12.43</v>
      </c>
      <c r="I1010" s="180">
        <v>0.45</v>
      </c>
    </row>
    <row r="1011" spans="1:9" ht="15" customHeight="1">
      <c r="A1011" s="177" t="s">
        <v>10884</v>
      </c>
      <c r="B1011" s="263" t="s">
        <v>10885</v>
      </c>
      <c r="C1011" s="197"/>
      <c r="D1011" s="197"/>
      <c r="E1011" s="197"/>
      <c r="F1011" s="177" t="s">
        <v>10886</v>
      </c>
      <c r="G1011" s="179">
        <v>3.3799999999999997E-2</v>
      </c>
      <c r="H1011" s="180">
        <v>12.43</v>
      </c>
      <c r="I1011" s="180">
        <v>0.42</v>
      </c>
    </row>
    <row r="1012" spans="1:9" ht="15" customHeight="1">
      <c r="A1012" s="177" t="s">
        <v>10887</v>
      </c>
      <c r="B1012" s="263" t="s">
        <v>10888</v>
      </c>
      <c r="C1012" s="197"/>
      <c r="D1012" s="197"/>
      <c r="E1012" s="197"/>
      <c r="F1012" s="177" t="s">
        <v>10889</v>
      </c>
      <c r="G1012" s="179">
        <v>1.0009999999999999</v>
      </c>
      <c r="H1012" s="180">
        <v>12.43</v>
      </c>
      <c r="I1012" s="180">
        <v>12.44</v>
      </c>
    </row>
    <row r="1013" spans="1:9" ht="15" customHeight="1">
      <c r="A1013" s="177" t="s">
        <v>10890</v>
      </c>
      <c r="B1013" s="263" t="s">
        <v>10891</v>
      </c>
      <c r="C1013" s="197"/>
      <c r="D1013" s="197"/>
      <c r="E1013" s="197"/>
      <c r="F1013" s="177" t="s">
        <v>10892</v>
      </c>
      <c r="G1013" s="179">
        <v>3.4653399999999999</v>
      </c>
      <c r="H1013" s="180">
        <v>8.3699999999999992</v>
      </c>
      <c r="I1013" s="180">
        <v>29</v>
      </c>
    </row>
    <row r="1014" spans="1:9" ht="15" customHeight="1">
      <c r="A1014" s="136"/>
      <c r="B1014" s="136"/>
      <c r="C1014" s="136"/>
      <c r="D1014" s="136"/>
      <c r="E1014" s="136"/>
      <c r="F1014" s="136"/>
      <c r="G1014" s="259" t="s">
        <v>10893</v>
      </c>
      <c r="H1014" s="197"/>
      <c r="I1014" s="181">
        <v>43.0563</v>
      </c>
    </row>
    <row r="1015" spans="1:9" ht="15" customHeight="1">
      <c r="A1015" s="136"/>
      <c r="B1015" s="136"/>
      <c r="C1015" s="136"/>
      <c r="D1015" s="136"/>
      <c r="E1015" s="136"/>
      <c r="F1015" s="136"/>
      <c r="G1015" s="259" t="s">
        <v>10894</v>
      </c>
      <c r="H1015" s="197"/>
      <c r="I1015" s="182">
        <v>43.327500000000001</v>
      </c>
    </row>
    <row r="1016" spans="1:9" ht="15" customHeight="1">
      <c r="A1016" s="136"/>
      <c r="B1016" s="136"/>
      <c r="C1016" s="136"/>
      <c r="D1016" s="136"/>
      <c r="E1016" s="136"/>
      <c r="F1016" s="136"/>
      <c r="G1016" s="259" t="s">
        <v>10895</v>
      </c>
      <c r="H1016" s="197"/>
      <c r="I1016" s="182">
        <v>1</v>
      </c>
    </row>
    <row r="1017" spans="1:9" ht="15" customHeight="1">
      <c r="A1017" s="136"/>
      <c r="B1017" s="136"/>
      <c r="C1017" s="136"/>
      <c r="D1017" s="136"/>
      <c r="E1017" s="136"/>
      <c r="F1017" s="136"/>
      <c r="G1017" s="269" t="s">
        <v>10896</v>
      </c>
      <c r="H1017" s="202"/>
      <c r="I1017" s="183">
        <v>43.327500000000001</v>
      </c>
    </row>
    <row r="1018" spans="1:9" ht="15" customHeight="1">
      <c r="A1018" s="262" t="s">
        <v>10897</v>
      </c>
      <c r="B1018" s="218"/>
      <c r="C1018" s="218"/>
      <c r="D1018" s="218"/>
      <c r="E1018" s="219"/>
      <c r="F1018" s="176" t="s">
        <v>10898</v>
      </c>
      <c r="G1018" s="176" t="s">
        <v>10899</v>
      </c>
      <c r="H1018" s="176" t="s">
        <v>10900</v>
      </c>
      <c r="I1018" s="176" t="s">
        <v>10901</v>
      </c>
    </row>
    <row r="1019" spans="1:9" ht="15" customHeight="1">
      <c r="A1019" s="177" t="s">
        <v>10902</v>
      </c>
      <c r="B1019" s="263" t="s">
        <v>10903</v>
      </c>
      <c r="C1019" s="197"/>
      <c r="D1019" s="197"/>
      <c r="E1019" s="197"/>
      <c r="F1019" s="177" t="s">
        <v>10904</v>
      </c>
      <c r="G1019" s="179">
        <v>0.52324999999999999</v>
      </c>
      <c r="H1019" s="180">
        <v>3.86</v>
      </c>
      <c r="I1019" s="180">
        <v>2.02</v>
      </c>
    </row>
    <row r="1020" spans="1:9" ht="15" customHeight="1">
      <c r="A1020" s="177" t="s">
        <v>10905</v>
      </c>
      <c r="B1020" s="263" t="s">
        <v>10906</v>
      </c>
      <c r="C1020" s="197"/>
      <c r="D1020" s="197"/>
      <c r="E1020" s="197"/>
      <c r="F1020" s="177" t="s">
        <v>10907</v>
      </c>
      <c r="G1020" s="179">
        <v>9.1000000000000004E-3</v>
      </c>
      <c r="H1020" s="180">
        <v>8.09</v>
      </c>
      <c r="I1020" s="180">
        <v>7.0000000000000007E-2</v>
      </c>
    </row>
    <row r="1021" spans="1:9" ht="15" customHeight="1">
      <c r="A1021" s="177" t="s">
        <v>10908</v>
      </c>
      <c r="B1021" s="263" t="s">
        <v>10909</v>
      </c>
      <c r="C1021" s="197"/>
      <c r="D1021" s="197"/>
      <c r="E1021" s="197"/>
      <c r="F1021" s="177" t="s">
        <v>10910</v>
      </c>
      <c r="G1021" s="179">
        <v>3.8968000000000003E-2</v>
      </c>
      <c r="H1021" s="180">
        <v>63.75</v>
      </c>
      <c r="I1021" s="180">
        <v>2.48</v>
      </c>
    </row>
    <row r="1022" spans="1:9" ht="15" customHeight="1">
      <c r="A1022" s="177" t="s">
        <v>10911</v>
      </c>
      <c r="B1022" s="263" t="s">
        <v>10912</v>
      </c>
      <c r="C1022" s="197"/>
      <c r="D1022" s="197"/>
      <c r="E1022" s="197"/>
      <c r="F1022" s="177" t="s">
        <v>10913</v>
      </c>
      <c r="G1022" s="179">
        <v>12.604799999999999</v>
      </c>
      <c r="H1022" s="180">
        <v>1.69</v>
      </c>
      <c r="I1022" s="180">
        <v>21.3</v>
      </c>
    </row>
    <row r="1023" spans="1:9" ht="15" customHeight="1">
      <c r="A1023" s="177" t="s">
        <v>10914</v>
      </c>
      <c r="B1023" s="263" t="s">
        <v>10915</v>
      </c>
      <c r="C1023" s="197"/>
      <c r="D1023" s="197"/>
      <c r="E1023" s="197"/>
      <c r="F1023" s="177" t="s">
        <v>10916</v>
      </c>
      <c r="G1023" s="179">
        <v>3.4190000000000002E-3</v>
      </c>
      <c r="H1023" s="180">
        <v>83.3</v>
      </c>
      <c r="I1023" s="180">
        <v>0.28000000000000003</v>
      </c>
    </row>
    <row r="1024" spans="1:9" ht="15" customHeight="1">
      <c r="A1024" s="177" t="s">
        <v>10917</v>
      </c>
      <c r="B1024" s="263" t="s">
        <v>10918</v>
      </c>
      <c r="C1024" s="197"/>
      <c r="D1024" s="197"/>
      <c r="E1024" s="197"/>
      <c r="F1024" s="177" t="s">
        <v>10919</v>
      </c>
      <c r="G1024" s="179">
        <v>7.9950000000000004E-3</v>
      </c>
      <c r="H1024" s="180">
        <v>83.3</v>
      </c>
      <c r="I1024" s="180">
        <v>0.67</v>
      </c>
    </row>
    <row r="1025" spans="1:9" ht="15" customHeight="1">
      <c r="A1025" s="177" t="s">
        <v>10920</v>
      </c>
      <c r="B1025" s="263" t="s">
        <v>10921</v>
      </c>
      <c r="C1025" s="197"/>
      <c r="D1025" s="197"/>
      <c r="E1025" s="197"/>
      <c r="F1025" s="177" t="s">
        <v>10922</v>
      </c>
      <c r="G1025" s="179">
        <v>0.03</v>
      </c>
      <c r="H1025" s="180">
        <v>83.3</v>
      </c>
      <c r="I1025" s="180">
        <v>2.5</v>
      </c>
    </row>
    <row r="1026" spans="1:9" ht="15" customHeight="1">
      <c r="A1026" s="177" t="s">
        <v>10923</v>
      </c>
      <c r="B1026" s="263" t="s">
        <v>10924</v>
      </c>
      <c r="C1026" s="197"/>
      <c r="D1026" s="197"/>
      <c r="E1026" s="197"/>
      <c r="F1026" s="177" t="s">
        <v>10925</v>
      </c>
      <c r="G1026" s="179">
        <v>1.83</v>
      </c>
      <c r="H1026" s="180">
        <v>0.68</v>
      </c>
      <c r="I1026" s="180">
        <v>1.24</v>
      </c>
    </row>
    <row r="1027" spans="1:9" ht="15" customHeight="1">
      <c r="A1027" s="177" t="s">
        <v>10926</v>
      </c>
      <c r="B1027" s="263" t="s">
        <v>10927</v>
      </c>
      <c r="C1027" s="197"/>
      <c r="D1027" s="197"/>
      <c r="E1027" s="197"/>
      <c r="F1027" s="177" t="s">
        <v>10928</v>
      </c>
      <c r="G1027" s="179">
        <v>13.109363999999999</v>
      </c>
      <c r="H1027" s="180">
        <v>0.32</v>
      </c>
      <c r="I1027" s="180">
        <v>4.1900000000000004</v>
      </c>
    </row>
    <row r="1028" spans="1:9" ht="15" customHeight="1">
      <c r="A1028" s="177" t="s">
        <v>10929</v>
      </c>
      <c r="B1028" s="263" t="s">
        <v>10930</v>
      </c>
      <c r="C1028" s="197"/>
      <c r="D1028" s="197"/>
      <c r="E1028" s="197"/>
      <c r="F1028" s="177" t="s">
        <v>10931</v>
      </c>
      <c r="G1028" s="179">
        <v>1.04E-2</v>
      </c>
      <c r="H1028" s="180">
        <v>11.37</v>
      </c>
      <c r="I1028" s="180">
        <v>0.12</v>
      </c>
    </row>
    <row r="1029" spans="1:9" ht="15" customHeight="1">
      <c r="A1029" s="177" t="s">
        <v>10932</v>
      </c>
      <c r="B1029" s="263" t="s">
        <v>10933</v>
      </c>
      <c r="C1029" s="197"/>
      <c r="D1029" s="197"/>
      <c r="E1029" s="197"/>
      <c r="F1029" s="177" t="s">
        <v>10934</v>
      </c>
      <c r="G1029" s="179">
        <v>3.8999999999999998E-3</v>
      </c>
      <c r="H1029" s="180">
        <v>7.35</v>
      </c>
      <c r="I1029" s="180">
        <v>0.03</v>
      </c>
    </row>
    <row r="1030" spans="1:9" ht="15" customHeight="1">
      <c r="A1030" s="177" t="s">
        <v>10935</v>
      </c>
      <c r="B1030" s="263" t="s">
        <v>10936</v>
      </c>
      <c r="C1030" s="197"/>
      <c r="D1030" s="197"/>
      <c r="E1030" s="197"/>
      <c r="F1030" s="177" t="s">
        <v>10937</v>
      </c>
      <c r="G1030" s="179">
        <v>1.2999999999999999E-2</v>
      </c>
      <c r="H1030" s="180">
        <v>5.35</v>
      </c>
      <c r="I1030" s="180">
        <v>7.0000000000000007E-2</v>
      </c>
    </row>
    <row r="1031" spans="1:9" ht="15" customHeight="1">
      <c r="A1031" s="177" t="s">
        <v>10938</v>
      </c>
      <c r="B1031" s="263" t="s">
        <v>10939</v>
      </c>
      <c r="C1031" s="197"/>
      <c r="D1031" s="197"/>
      <c r="E1031" s="197"/>
      <c r="F1031" s="177" t="s">
        <v>10940</v>
      </c>
      <c r="G1031" s="179">
        <v>2.5999999999999999E-2</v>
      </c>
      <c r="H1031" s="180">
        <v>6.72</v>
      </c>
      <c r="I1031" s="180">
        <v>0.17</v>
      </c>
    </row>
    <row r="1032" spans="1:9" ht="15" customHeight="1">
      <c r="A1032" s="136"/>
      <c r="B1032" s="136"/>
      <c r="C1032" s="136"/>
      <c r="D1032" s="136"/>
      <c r="E1032" s="136"/>
      <c r="F1032" s="136"/>
      <c r="G1032" s="259" t="s">
        <v>10941</v>
      </c>
      <c r="H1032" s="197"/>
      <c r="I1032" s="181">
        <v>35.159999999999997</v>
      </c>
    </row>
    <row r="1033" spans="1:9" ht="15" customHeight="1">
      <c r="A1033" s="136"/>
      <c r="B1033" s="136"/>
      <c r="C1033" s="136"/>
      <c r="D1033" s="136"/>
      <c r="E1033" s="136"/>
      <c r="F1033" s="136"/>
      <c r="G1033" s="259" t="s">
        <v>10942</v>
      </c>
      <c r="H1033" s="197"/>
      <c r="I1033" s="184">
        <v>78.487499999999997</v>
      </c>
    </row>
    <row r="1034" spans="1:9" ht="15" customHeight="1">
      <c r="A1034" s="136"/>
      <c r="B1034" s="136"/>
      <c r="C1034" s="136"/>
      <c r="D1034" s="136"/>
      <c r="E1034" s="136"/>
      <c r="F1034" s="136"/>
      <c r="G1034" s="259" t="s">
        <v>10943</v>
      </c>
      <c r="H1034" s="197"/>
      <c r="I1034" s="181">
        <v>78.489999999999995</v>
      </c>
    </row>
    <row r="1035" spans="1:9" ht="15" customHeight="1">
      <c r="A1035" s="136"/>
      <c r="B1035" s="136"/>
      <c r="C1035" s="136"/>
      <c r="D1035" s="136"/>
      <c r="E1035" s="136"/>
      <c r="F1035" s="136"/>
      <c r="G1035" s="259" t="s">
        <v>10944</v>
      </c>
      <c r="H1035" s="197"/>
      <c r="I1035" s="181">
        <v>27.16</v>
      </c>
    </row>
    <row r="1036" spans="1:9" ht="15" customHeight="1">
      <c r="A1036" s="136"/>
      <c r="B1036" s="136"/>
      <c r="C1036" s="136"/>
      <c r="D1036" s="136"/>
      <c r="E1036" s="136"/>
      <c r="F1036" s="136"/>
      <c r="G1036" s="259" t="s">
        <v>10945</v>
      </c>
      <c r="H1036" s="197"/>
      <c r="I1036" s="181">
        <v>105.65</v>
      </c>
    </row>
    <row r="1037" spans="1:9" ht="9.75" customHeight="1">
      <c r="A1037" s="136"/>
      <c r="B1037" s="136"/>
      <c r="C1037" s="136"/>
      <c r="D1037" s="260"/>
      <c r="E1037" s="197"/>
      <c r="F1037" s="197"/>
      <c r="G1037" s="136"/>
      <c r="H1037" s="136"/>
      <c r="I1037" s="136"/>
    </row>
    <row r="1038" spans="1:9" ht="19.5" customHeight="1">
      <c r="A1038" s="261" t="s">
        <v>10946</v>
      </c>
      <c r="B1038" s="218"/>
      <c r="C1038" s="218"/>
      <c r="D1038" s="218"/>
      <c r="E1038" s="218"/>
      <c r="F1038" s="218"/>
      <c r="G1038" s="218"/>
      <c r="H1038" s="218"/>
      <c r="I1038" s="219"/>
    </row>
    <row r="1039" spans="1:9" ht="15" customHeight="1">
      <c r="A1039" s="270" t="s">
        <v>10947</v>
      </c>
      <c r="B1039" s="218"/>
      <c r="C1039" s="219"/>
      <c r="D1039" s="266" t="s">
        <v>10948</v>
      </c>
      <c r="E1039" s="219"/>
      <c r="F1039" s="176" t="s">
        <v>10949</v>
      </c>
      <c r="G1039" s="176" t="s">
        <v>10950</v>
      </c>
      <c r="H1039" s="176" t="s">
        <v>10951</v>
      </c>
      <c r="I1039" s="176" t="s">
        <v>10952</v>
      </c>
    </row>
    <row r="1040" spans="1:9" ht="19.5" customHeight="1">
      <c r="A1040" s="187" t="s">
        <v>10953</v>
      </c>
      <c r="B1040" s="271" t="s">
        <v>10954</v>
      </c>
      <c r="C1040" s="197"/>
      <c r="D1040" s="272" t="s">
        <v>10955</v>
      </c>
      <c r="E1040" s="197"/>
      <c r="F1040" s="187" t="s">
        <v>10956</v>
      </c>
      <c r="G1040" s="188">
        <v>1</v>
      </c>
      <c r="H1040" s="189">
        <v>3.13</v>
      </c>
      <c r="I1040" s="189">
        <v>3.13</v>
      </c>
    </row>
    <row r="1041" spans="1:9" ht="15" customHeight="1">
      <c r="A1041" s="136"/>
      <c r="B1041" s="136"/>
      <c r="C1041" s="136"/>
      <c r="D1041" s="136"/>
      <c r="E1041" s="136"/>
      <c r="F1041" s="136"/>
      <c r="G1041" s="273" t="s">
        <v>10957</v>
      </c>
      <c r="H1041" s="197"/>
      <c r="I1041" s="190">
        <v>3.13</v>
      </c>
    </row>
    <row r="1042" spans="1:9" ht="15" customHeight="1">
      <c r="A1042" s="270" t="s">
        <v>10958</v>
      </c>
      <c r="B1042" s="218"/>
      <c r="C1042" s="219"/>
      <c r="D1042" s="266" t="s">
        <v>10959</v>
      </c>
      <c r="E1042" s="219"/>
      <c r="F1042" s="176" t="s">
        <v>10960</v>
      </c>
      <c r="G1042" s="176" t="s">
        <v>10961</v>
      </c>
      <c r="H1042" s="176" t="s">
        <v>10962</v>
      </c>
      <c r="I1042" s="176" t="s">
        <v>10963</v>
      </c>
    </row>
    <row r="1043" spans="1:9" ht="19.5" customHeight="1">
      <c r="A1043" s="187" t="s">
        <v>10964</v>
      </c>
      <c r="B1043" s="271" t="s">
        <v>10965</v>
      </c>
      <c r="C1043" s="197"/>
      <c r="D1043" s="272" t="s">
        <v>10966</v>
      </c>
      <c r="E1043" s="197"/>
      <c r="F1043" s="187" t="s">
        <v>10967</v>
      </c>
      <c r="G1043" s="188">
        <v>1.1999999999999999E-3</v>
      </c>
      <c r="H1043" s="189">
        <v>341.13</v>
      </c>
      <c r="I1043" s="189">
        <v>0.41</v>
      </c>
    </row>
    <row r="1044" spans="1:9" ht="15" customHeight="1">
      <c r="A1044" s="187" t="s">
        <v>10968</v>
      </c>
      <c r="B1044" s="271" t="s">
        <v>10969</v>
      </c>
      <c r="C1044" s="197"/>
      <c r="D1044" s="272" t="s">
        <v>10970</v>
      </c>
      <c r="E1044" s="197"/>
      <c r="F1044" s="187" t="s">
        <v>10971</v>
      </c>
      <c r="G1044" s="188">
        <v>0.28299999999999997</v>
      </c>
      <c r="H1044" s="189">
        <v>16.829999999999998</v>
      </c>
      <c r="I1044" s="189">
        <v>4.76</v>
      </c>
    </row>
    <row r="1045" spans="1:9" ht="15" customHeight="1">
      <c r="A1045" s="187" t="s">
        <v>10972</v>
      </c>
      <c r="B1045" s="271" t="s">
        <v>10973</v>
      </c>
      <c r="C1045" s="197"/>
      <c r="D1045" s="272" t="s">
        <v>10974</v>
      </c>
      <c r="E1045" s="197"/>
      <c r="F1045" s="187" t="s">
        <v>10975</v>
      </c>
      <c r="G1045" s="188">
        <v>0.28299999999999997</v>
      </c>
      <c r="H1045" s="189">
        <v>17.84</v>
      </c>
      <c r="I1045" s="189">
        <v>5.05</v>
      </c>
    </row>
    <row r="1046" spans="1:9" ht="15" customHeight="1">
      <c r="A1046" s="136"/>
      <c r="B1046" s="136"/>
      <c r="C1046" s="136"/>
      <c r="D1046" s="136"/>
      <c r="E1046" s="136"/>
      <c r="F1046" s="136"/>
      <c r="G1046" s="273" t="s">
        <v>10976</v>
      </c>
      <c r="H1046" s="197"/>
      <c r="I1046" s="190">
        <v>10.220000000000001</v>
      </c>
    </row>
    <row r="1047" spans="1:9" ht="15" customHeight="1">
      <c r="A1047" s="136"/>
      <c r="B1047" s="136"/>
      <c r="C1047" s="136"/>
      <c r="D1047" s="136"/>
      <c r="E1047" s="136"/>
      <c r="F1047" s="136"/>
      <c r="G1047" s="259" t="s">
        <v>10977</v>
      </c>
      <c r="H1047" s="197"/>
      <c r="I1047" s="181">
        <v>13.35</v>
      </c>
    </row>
    <row r="1048" spans="1:9" ht="15" customHeight="1">
      <c r="A1048" s="136"/>
      <c r="B1048" s="136"/>
      <c r="C1048" s="136"/>
      <c r="D1048" s="136"/>
      <c r="E1048" s="136"/>
      <c r="F1048" s="136"/>
      <c r="G1048" s="259" t="s">
        <v>10978</v>
      </c>
      <c r="H1048" s="197"/>
      <c r="I1048" s="181">
        <v>4.62</v>
      </c>
    </row>
    <row r="1049" spans="1:9" ht="15" customHeight="1">
      <c r="A1049" s="136"/>
      <c r="B1049" s="136"/>
      <c r="C1049" s="136"/>
      <c r="D1049" s="136"/>
      <c r="E1049" s="136"/>
      <c r="F1049" s="136"/>
      <c r="G1049" s="259" t="s">
        <v>10979</v>
      </c>
      <c r="H1049" s="197"/>
      <c r="I1049" s="181">
        <v>17.97</v>
      </c>
    </row>
    <row r="1050" spans="1:9" ht="9.75" customHeight="1">
      <c r="A1050" s="136"/>
      <c r="B1050" s="136"/>
      <c r="C1050" s="136"/>
      <c r="D1050" s="260"/>
      <c r="E1050" s="197"/>
      <c r="F1050" s="197"/>
      <c r="G1050" s="136"/>
      <c r="H1050" s="136"/>
      <c r="I1050" s="136"/>
    </row>
    <row r="1051" spans="1:9" ht="19.5" customHeight="1">
      <c r="A1051" s="261" t="s">
        <v>10980</v>
      </c>
      <c r="B1051" s="218"/>
      <c r="C1051" s="218"/>
      <c r="D1051" s="218"/>
      <c r="E1051" s="218"/>
      <c r="F1051" s="218"/>
      <c r="G1051" s="218"/>
      <c r="H1051" s="218"/>
      <c r="I1051" s="219"/>
    </row>
    <row r="1052" spans="1:9" ht="15" customHeight="1">
      <c r="A1052" s="270" t="s">
        <v>10981</v>
      </c>
      <c r="B1052" s="218"/>
      <c r="C1052" s="219"/>
      <c r="D1052" s="266" t="s">
        <v>10982</v>
      </c>
      <c r="E1052" s="219"/>
      <c r="F1052" s="176" t="s">
        <v>10983</v>
      </c>
      <c r="G1052" s="176" t="s">
        <v>10984</v>
      </c>
      <c r="H1052" s="176" t="s">
        <v>10985</v>
      </c>
      <c r="I1052" s="176" t="s">
        <v>10986</v>
      </c>
    </row>
    <row r="1053" spans="1:9" ht="19.5" customHeight="1">
      <c r="A1053" s="187" t="s">
        <v>10987</v>
      </c>
      <c r="B1053" s="271" t="s">
        <v>10988</v>
      </c>
      <c r="C1053" s="197"/>
      <c r="D1053" s="272" t="s">
        <v>10989</v>
      </c>
      <c r="E1053" s="197"/>
      <c r="F1053" s="187" t="s">
        <v>10990</v>
      </c>
      <c r="G1053" s="188">
        <v>1</v>
      </c>
      <c r="H1053" s="189">
        <v>1.57</v>
      </c>
      <c r="I1053" s="189">
        <v>1.57</v>
      </c>
    </row>
    <row r="1054" spans="1:9" ht="15" customHeight="1">
      <c r="A1054" s="136"/>
      <c r="B1054" s="136"/>
      <c r="C1054" s="136"/>
      <c r="D1054" s="136"/>
      <c r="E1054" s="136"/>
      <c r="F1054" s="136"/>
      <c r="G1054" s="273" t="s">
        <v>10991</v>
      </c>
      <c r="H1054" s="197"/>
      <c r="I1054" s="190">
        <v>1.57</v>
      </c>
    </row>
    <row r="1055" spans="1:9" ht="15" customHeight="1">
      <c r="A1055" s="270" t="s">
        <v>10992</v>
      </c>
      <c r="B1055" s="218"/>
      <c r="C1055" s="219"/>
      <c r="D1055" s="266" t="s">
        <v>10993</v>
      </c>
      <c r="E1055" s="219"/>
      <c r="F1055" s="176" t="s">
        <v>10994</v>
      </c>
      <c r="G1055" s="176" t="s">
        <v>10995</v>
      </c>
      <c r="H1055" s="176" t="s">
        <v>10996</v>
      </c>
      <c r="I1055" s="176" t="s">
        <v>10997</v>
      </c>
    </row>
    <row r="1056" spans="1:9" ht="19.5" customHeight="1">
      <c r="A1056" s="187" t="s">
        <v>10998</v>
      </c>
      <c r="B1056" s="271" t="s">
        <v>10999</v>
      </c>
      <c r="C1056" s="197"/>
      <c r="D1056" s="272" t="s">
        <v>11000</v>
      </c>
      <c r="E1056" s="197"/>
      <c r="F1056" s="187" t="s">
        <v>11001</v>
      </c>
      <c r="G1056" s="188">
        <v>8.9999999999999998E-4</v>
      </c>
      <c r="H1056" s="189">
        <v>341.13</v>
      </c>
      <c r="I1056" s="189">
        <v>0.31</v>
      </c>
    </row>
    <row r="1057" spans="1:9" ht="15" customHeight="1">
      <c r="A1057" s="187" t="s">
        <v>11002</v>
      </c>
      <c r="B1057" s="271" t="s">
        <v>11003</v>
      </c>
      <c r="C1057" s="197"/>
      <c r="D1057" s="272" t="s">
        <v>11004</v>
      </c>
      <c r="E1057" s="197"/>
      <c r="F1057" s="187" t="s">
        <v>11005</v>
      </c>
      <c r="G1057" s="188">
        <v>0.247</v>
      </c>
      <c r="H1057" s="189">
        <v>16.829999999999998</v>
      </c>
      <c r="I1057" s="189">
        <v>4.16</v>
      </c>
    </row>
    <row r="1058" spans="1:9" ht="15" customHeight="1">
      <c r="A1058" s="187" t="s">
        <v>11006</v>
      </c>
      <c r="B1058" s="271" t="s">
        <v>11007</v>
      </c>
      <c r="C1058" s="197"/>
      <c r="D1058" s="272" t="s">
        <v>11008</v>
      </c>
      <c r="E1058" s="197"/>
      <c r="F1058" s="187" t="s">
        <v>11009</v>
      </c>
      <c r="G1058" s="188">
        <v>0.247</v>
      </c>
      <c r="H1058" s="189">
        <v>17.84</v>
      </c>
      <c r="I1058" s="189">
        <v>4.41</v>
      </c>
    </row>
    <row r="1059" spans="1:9" ht="15" customHeight="1">
      <c r="A1059" s="136"/>
      <c r="B1059" s="136"/>
      <c r="C1059" s="136"/>
      <c r="D1059" s="136"/>
      <c r="E1059" s="136"/>
      <c r="F1059" s="136"/>
      <c r="G1059" s="273" t="s">
        <v>11010</v>
      </c>
      <c r="H1059" s="197"/>
      <c r="I1059" s="190">
        <v>8.8800000000000008</v>
      </c>
    </row>
    <row r="1060" spans="1:9" ht="15" customHeight="1">
      <c r="A1060" s="136"/>
      <c r="B1060" s="136"/>
      <c r="C1060" s="136"/>
      <c r="D1060" s="136"/>
      <c r="E1060" s="136"/>
      <c r="F1060" s="136"/>
      <c r="G1060" s="259" t="s">
        <v>11011</v>
      </c>
      <c r="H1060" s="197"/>
      <c r="I1060" s="181">
        <v>10.45</v>
      </c>
    </row>
    <row r="1061" spans="1:9" ht="15" customHeight="1">
      <c r="A1061" s="136"/>
      <c r="B1061" s="136"/>
      <c r="C1061" s="136"/>
      <c r="D1061" s="136"/>
      <c r="E1061" s="136"/>
      <c r="F1061" s="136"/>
      <c r="G1061" s="259" t="s">
        <v>11012</v>
      </c>
      <c r="H1061" s="197"/>
      <c r="I1061" s="181">
        <v>3.62</v>
      </c>
    </row>
    <row r="1062" spans="1:9" ht="15" customHeight="1">
      <c r="A1062" s="136"/>
      <c r="B1062" s="136"/>
      <c r="C1062" s="136"/>
      <c r="D1062" s="136"/>
      <c r="E1062" s="136"/>
      <c r="F1062" s="136"/>
      <c r="G1062" s="259" t="s">
        <v>11013</v>
      </c>
      <c r="H1062" s="197"/>
      <c r="I1062" s="181">
        <v>14.07</v>
      </c>
    </row>
    <row r="1063" spans="1:9" ht="9.75" customHeight="1">
      <c r="A1063" s="136"/>
      <c r="B1063" s="136"/>
      <c r="C1063" s="136"/>
      <c r="D1063" s="260"/>
      <c r="E1063" s="197"/>
      <c r="F1063" s="197"/>
      <c r="G1063" s="136"/>
      <c r="H1063" s="136"/>
      <c r="I1063" s="136"/>
    </row>
    <row r="1064" spans="1:9" ht="19.5" customHeight="1">
      <c r="A1064" s="261" t="s">
        <v>11014</v>
      </c>
      <c r="B1064" s="218"/>
      <c r="C1064" s="218"/>
      <c r="D1064" s="218"/>
      <c r="E1064" s="218"/>
      <c r="F1064" s="218"/>
      <c r="G1064" s="218"/>
      <c r="H1064" s="218"/>
      <c r="I1064" s="219"/>
    </row>
    <row r="1065" spans="1:9" ht="9.75" customHeight="1">
      <c r="A1065" s="275"/>
      <c r="B1065" s="197"/>
      <c r="C1065" s="197"/>
      <c r="D1065" s="197"/>
      <c r="E1065" s="197"/>
      <c r="F1065" s="197"/>
      <c r="G1065" s="197"/>
      <c r="H1065" s="197"/>
      <c r="I1065" s="197"/>
    </row>
    <row r="1066" spans="1:9" ht="15" customHeight="1">
      <c r="A1066" s="136"/>
      <c r="B1066" s="136"/>
      <c r="C1066" s="136"/>
      <c r="D1066" s="136"/>
      <c r="E1066" s="136"/>
      <c r="F1066" s="136"/>
      <c r="G1066" s="259" t="s">
        <v>11015</v>
      </c>
      <c r="H1066" s="197"/>
      <c r="I1066" s="181">
        <v>3292229.1</v>
      </c>
    </row>
    <row r="1067" spans="1:9" ht="15" customHeight="1">
      <c r="A1067" s="136"/>
      <c r="B1067" s="136"/>
      <c r="C1067" s="136"/>
      <c r="D1067" s="136"/>
      <c r="E1067" s="136"/>
      <c r="F1067" s="136"/>
      <c r="G1067" s="259" t="s">
        <v>11016</v>
      </c>
      <c r="H1067" s="197"/>
      <c r="I1067" s="181">
        <v>461570.52</v>
      </c>
    </row>
    <row r="1068" spans="1:9" ht="15" customHeight="1">
      <c r="A1068" s="136"/>
      <c r="B1068" s="136"/>
      <c r="C1068" s="136"/>
      <c r="D1068" s="136"/>
      <c r="E1068" s="136"/>
      <c r="F1068" s="136"/>
      <c r="G1068" s="259" t="s">
        <v>11017</v>
      </c>
      <c r="H1068" s="197"/>
      <c r="I1068" s="181">
        <v>3753799.62</v>
      </c>
    </row>
    <row r="1069" spans="1:9" ht="9.75" customHeight="1">
      <c r="A1069" s="136"/>
      <c r="B1069" s="136"/>
      <c r="C1069" s="136"/>
      <c r="D1069" s="260"/>
      <c r="E1069" s="197"/>
      <c r="F1069" s="197"/>
      <c r="G1069" s="136"/>
      <c r="H1069" s="136"/>
      <c r="I1069" s="136"/>
    </row>
    <row r="1070" spans="1:9" ht="19.5" customHeight="1">
      <c r="A1070" s="261" t="s">
        <v>11018</v>
      </c>
      <c r="B1070" s="218"/>
      <c r="C1070" s="218"/>
      <c r="D1070" s="218"/>
      <c r="E1070" s="218"/>
      <c r="F1070" s="218"/>
      <c r="G1070" s="218"/>
      <c r="H1070" s="218"/>
      <c r="I1070" s="219"/>
    </row>
    <row r="1071" spans="1:9" ht="15" customHeight="1">
      <c r="A1071" s="270" t="s">
        <v>11019</v>
      </c>
      <c r="B1071" s="218"/>
      <c r="C1071" s="219"/>
      <c r="D1071" s="266" t="s">
        <v>11020</v>
      </c>
      <c r="E1071" s="219"/>
      <c r="F1071" s="176" t="s">
        <v>11021</v>
      </c>
      <c r="G1071" s="176" t="s">
        <v>11022</v>
      </c>
      <c r="H1071" s="176" t="s">
        <v>11023</v>
      </c>
      <c r="I1071" s="176" t="s">
        <v>11024</v>
      </c>
    </row>
    <row r="1072" spans="1:9" ht="15" customHeight="1">
      <c r="A1072" s="187" t="s">
        <v>11025</v>
      </c>
      <c r="B1072" s="271" t="s">
        <v>11026</v>
      </c>
      <c r="C1072" s="197"/>
      <c r="D1072" s="272" t="s">
        <v>11027</v>
      </c>
      <c r="E1072" s="197"/>
      <c r="F1072" s="187" t="s">
        <v>11028</v>
      </c>
      <c r="G1072" s="188">
        <v>320</v>
      </c>
      <c r="H1072" s="189">
        <v>11.45</v>
      </c>
      <c r="I1072" s="189">
        <v>3664</v>
      </c>
    </row>
    <row r="1073" spans="1:9" ht="15" customHeight="1">
      <c r="A1073" s="187" t="s">
        <v>11029</v>
      </c>
      <c r="B1073" s="271" t="s">
        <v>11030</v>
      </c>
      <c r="C1073" s="197"/>
      <c r="D1073" s="272" t="s">
        <v>11031</v>
      </c>
      <c r="E1073" s="197"/>
      <c r="F1073" s="187" t="s">
        <v>11032</v>
      </c>
      <c r="G1073" s="188">
        <v>320</v>
      </c>
      <c r="H1073" s="189">
        <v>11.85</v>
      </c>
      <c r="I1073" s="189">
        <v>3792</v>
      </c>
    </row>
    <row r="1074" spans="1:9" ht="15" customHeight="1">
      <c r="A1074" s="187" t="s">
        <v>11033</v>
      </c>
      <c r="B1074" s="271" t="s">
        <v>11034</v>
      </c>
      <c r="C1074" s="197"/>
      <c r="D1074" s="272" t="s">
        <v>11035</v>
      </c>
      <c r="E1074" s="197"/>
      <c r="F1074" s="187" t="s">
        <v>11036</v>
      </c>
      <c r="G1074" s="188">
        <v>320</v>
      </c>
      <c r="H1074" s="189">
        <v>17.920000000000002</v>
      </c>
      <c r="I1074" s="189">
        <v>5734.4</v>
      </c>
    </row>
    <row r="1075" spans="1:9" ht="15" customHeight="1">
      <c r="A1075" s="187" t="s">
        <v>11037</v>
      </c>
      <c r="B1075" s="271" t="s">
        <v>11038</v>
      </c>
      <c r="C1075" s="197"/>
      <c r="D1075" s="272" t="s">
        <v>11039</v>
      </c>
      <c r="E1075" s="197"/>
      <c r="F1075" s="187" t="s">
        <v>11040</v>
      </c>
      <c r="G1075" s="188">
        <v>44</v>
      </c>
      <c r="H1075" s="189">
        <v>116.47</v>
      </c>
      <c r="I1075" s="189">
        <v>5124.68</v>
      </c>
    </row>
    <row r="1076" spans="1:9" ht="15" customHeight="1">
      <c r="A1076" s="187" t="s">
        <v>11041</v>
      </c>
      <c r="B1076" s="271" t="s">
        <v>11042</v>
      </c>
      <c r="C1076" s="197"/>
      <c r="D1076" s="272" t="s">
        <v>11043</v>
      </c>
      <c r="E1076" s="197"/>
      <c r="F1076" s="187" t="s">
        <v>11044</v>
      </c>
      <c r="G1076" s="188">
        <v>60</v>
      </c>
      <c r="H1076" s="189">
        <v>78.900000000000006</v>
      </c>
      <c r="I1076" s="189">
        <v>4734</v>
      </c>
    </row>
    <row r="1077" spans="1:9" ht="15" customHeight="1">
      <c r="A1077" s="187" t="s">
        <v>11045</v>
      </c>
      <c r="B1077" s="271" t="s">
        <v>11046</v>
      </c>
      <c r="C1077" s="197"/>
      <c r="D1077" s="272" t="s">
        <v>11047</v>
      </c>
      <c r="E1077" s="197"/>
      <c r="F1077" s="187" t="s">
        <v>11048</v>
      </c>
      <c r="G1077" s="188">
        <v>320</v>
      </c>
      <c r="H1077" s="189">
        <v>23.77</v>
      </c>
      <c r="I1077" s="189">
        <v>7606.4</v>
      </c>
    </row>
    <row r="1078" spans="1:9" ht="15" customHeight="1">
      <c r="A1078" s="136"/>
      <c r="B1078" s="136"/>
      <c r="C1078" s="136"/>
      <c r="D1078" s="136"/>
      <c r="E1078" s="136"/>
      <c r="F1078" s="136"/>
      <c r="G1078" s="273" t="s">
        <v>11049</v>
      </c>
      <c r="H1078" s="197"/>
      <c r="I1078" s="190">
        <v>30655.48</v>
      </c>
    </row>
    <row r="1079" spans="1:9" ht="15" customHeight="1">
      <c r="A1079" s="270" t="s">
        <v>11050</v>
      </c>
      <c r="B1079" s="218"/>
      <c r="C1079" s="219"/>
      <c r="D1079" s="266" t="s">
        <v>11051</v>
      </c>
      <c r="E1079" s="219"/>
      <c r="F1079" s="176" t="s">
        <v>11052</v>
      </c>
      <c r="G1079" s="176" t="s">
        <v>11053</v>
      </c>
      <c r="H1079" s="176" t="s">
        <v>11054</v>
      </c>
      <c r="I1079" s="176" t="s">
        <v>11055</v>
      </c>
    </row>
    <row r="1080" spans="1:9" ht="36" customHeight="1">
      <c r="A1080" s="187" t="s">
        <v>11056</v>
      </c>
      <c r="B1080" s="271" t="s">
        <v>11057</v>
      </c>
      <c r="C1080" s="197"/>
      <c r="D1080" s="272" t="s">
        <v>11058</v>
      </c>
      <c r="E1080" s="197"/>
      <c r="F1080" s="187" t="s">
        <v>11059</v>
      </c>
      <c r="G1080" s="188">
        <v>16</v>
      </c>
      <c r="H1080" s="189">
        <v>129.91999999999999</v>
      </c>
      <c r="I1080" s="189">
        <v>2078.7199999999998</v>
      </c>
    </row>
    <row r="1081" spans="1:9" ht="15" customHeight="1">
      <c r="A1081" s="136"/>
      <c r="B1081" s="136"/>
      <c r="C1081" s="136"/>
      <c r="D1081" s="136"/>
      <c r="E1081" s="136"/>
      <c r="F1081" s="136"/>
      <c r="G1081" s="273" t="s">
        <v>11060</v>
      </c>
      <c r="H1081" s="197"/>
      <c r="I1081" s="190">
        <v>2078.7199999999998</v>
      </c>
    </row>
    <row r="1082" spans="1:9" ht="15" customHeight="1">
      <c r="A1082" s="136"/>
      <c r="B1082" s="136"/>
      <c r="C1082" s="136"/>
      <c r="D1082" s="136"/>
      <c r="E1082" s="136"/>
      <c r="F1082" s="136"/>
      <c r="G1082" s="259" t="s">
        <v>11061</v>
      </c>
      <c r="H1082" s="197"/>
      <c r="I1082" s="181">
        <v>32734.2</v>
      </c>
    </row>
    <row r="1083" spans="1:9" ht="15" customHeight="1">
      <c r="A1083" s="136"/>
      <c r="B1083" s="136"/>
      <c r="C1083" s="136"/>
      <c r="D1083" s="136"/>
      <c r="E1083" s="136"/>
      <c r="F1083" s="136"/>
      <c r="G1083" s="259" t="s">
        <v>11062</v>
      </c>
      <c r="H1083" s="197"/>
      <c r="I1083" s="181">
        <v>11326.03</v>
      </c>
    </row>
    <row r="1084" spans="1:9" ht="15" customHeight="1">
      <c r="A1084" s="136"/>
      <c r="B1084" s="136"/>
      <c r="C1084" s="136"/>
      <c r="D1084" s="136"/>
      <c r="E1084" s="136"/>
      <c r="F1084" s="136"/>
      <c r="G1084" s="259" t="s">
        <v>11063</v>
      </c>
      <c r="H1084" s="197"/>
      <c r="I1084" s="181">
        <v>44060.23</v>
      </c>
    </row>
    <row r="1085" spans="1:9" ht="9.75" customHeight="1">
      <c r="A1085" s="136"/>
      <c r="B1085" s="136"/>
      <c r="C1085" s="136"/>
      <c r="D1085" s="260"/>
      <c r="E1085" s="197"/>
      <c r="F1085" s="197"/>
      <c r="G1085" s="136"/>
      <c r="H1085" s="136"/>
      <c r="I1085" s="136"/>
    </row>
    <row r="1086" spans="1:9" ht="19.5" customHeight="1">
      <c r="A1086" s="261" t="s">
        <v>11064</v>
      </c>
      <c r="B1086" s="218"/>
      <c r="C1086" s="218"/>
      <c r="D1086" s="218"/>
      <c r="E1086" s="218"/>
      <c r="F1086" s="218"/>
      <c r="G1086" s="218"/>
      <c r="H1086" s="218"/>
      <c r="I1086" s="219"/>
    </row>
    <row r="1087" spans="1:9" ht="15" customHeight="1">
      <c r="A1087" s="270" t="s">
        <v>11065</v>
      </c>
      <c r="B1087" s="218"/>
      <c r="C1087" s="219"/>
      <c r="D1087" s="266" t="s">
        <v>11066</v>
      </c>
      <c r="E1087" s="219"/>
      <c r="F1087" s="176" t="s">
        <v>11067</v>
      </c>
      <c r="G1087" s="176" t="s">
        <v>11068</v>
      </c>
      <c r="H1087" s="176" t="s">
        <v>11069</v>
      </c>
      <c r="I1087" s="176" t="s">
        <v>11070</v>
      </c>
    </row>
    <row r="1088" spans="1:9" ht="15" customHeight="1">
      <c r="A1088" s="187" t="s">
        <v>11071</v>
      </c>
      <c r="B1088" s="271" t="s">
        <v>11072</v>
      </c>
      <c r="C1088" s="197"/>
      <c r="D1088" s="272" t="s">
        <v>11073</v>
      </c>
      <c r="E1088" s="197"/>
      <c r="F1088" s="187" t="s">
        <v>11074</v>
      </c>
      <c r="G1088" s="188">
        <v>1.19</v>
      </c>
      <c r="H1088" s="189">
        <v>3.6739000000000002</v>
      </c>
      <c r="I1088" s="189">
        <v>4.37</v>
      </c>
    </row>
    <row r="1089" spans="1:9" ht="19.5" customHeight="1">
      <c r="A1089" s="187" t="s">
        <v>11075</v>
      </c>
      <c r="B1089" s="271" t="s">
        <v>11076</v>
      </c>
      <c r="C1089" s="197"/>
      <c r="D1089" s="272" t="s">
        <v>11077</v>
      </c>
      <c r="E1089" s="197"/>
      <c r="F1089" s="187" t="s">
        <v>11078</v>
      </c>
      <c r="G1089" s="188">
        <v>8.9999999999999993E-3</v>
      </c>
      <c r="H1089" s="189">
        <v>3.74</v>
      </c>
      <c r="I1089" s="189">
        <v>0.03</v>
      </c>
    </row>
    <row r="1090" spans="1:9" ht="15" customHeight="1">
      <c r="A1090" s="136"/>
      <c r="B1090" s="136"/>
      <c r="C1090" s="136"/>
      <c r="D1090" s="136"/>
      <c r="E1090" s="136"/>
      <c r="F1090" s="136"/>
      <c r="G1090" s="273" t="s">
        <v>11079</v>
      </c>
      <c r="H1090" s="197"/>
      <c r="I1090" s="190">
        <v>4.4000000000000004</v>
      </c>
    </row>
    <row r="1091" spans="1:9" ht="15" customHeight="1">
      <c r="A1091" s="270" t="s">
        <v>11080</v>
      </c>
      <c r="B1091" s="218"/>
      <c r="C1091" s="219"/>
      <c r="D1091" s="266" t="s">
        <v>11081</v>
      </c>
      <c r="E1091" s="219"/>
      <c r="F1091" s="176" t="s">
        <v>11082</v>
      </c>
      <c r="G1091" s="176" t="s">
        <v>11083</v>
      </c>
      <c r="H1091" s="176" t="s">
        <v>11084</v>
      </c>
      <c r="I1091" s="176" t="s">
        <v>11085</v>
      </c>
    </row>
    <row r="1092" spans="1:9" ht="15" customHeight="1">
      <c r="A1092" s="187" t="s">
        <v>11086</v>
      </c>
      <c r="B1092" s="271" t="s">
        <v>11087</v>
      </c>
      <c r="C1092" s="197"/>
      <c r="D1092" s="272" t="s">
        <v>11088</v>
      </c>
      <c r="E1092" s="197"/>
      <c r="F1092" s="187" t="s">
        <v>11089</v>
      </c>
      <c r="G1092" s="188">
        <v>0.04</v>
      </c>
      <c r="H1092" s="189">
        <v>16.829999999999998</v>
      </c>
      <c r="I1092" s="189">
        <v>0.67</v>
      </c>
    </row>
    <row r="1093" spans="1:9" ht="15" customHeight="1">
      <c r="A1093" s="187" t="s">
        <v>11090</v>
      </c>
      <c r="B1093" s="271" t="s">
        <v>11091</v>
      </c>
      <c r="C1093" s="197"/>
      <c r="D1093" s="272" t="s">
        <v>11092</v>
      </c>
      <c r="E1093" s="197"/>
      <c r="F1093" s="187" t="s">
        <v>11093</v>
      </c>
      <c r="G1093" s="188">
        <v>0.04</v>
      </c>
      <c r="H1093" s="189">
        <v>17.84</v>
      </c>
      <c r="I1093" s="189">
        <v>0.71</v>
      </c>
    </row>
    <row r="1094" spans="1:9" ht="15" customHeight="1">
      <c r="A1094" s="136"/>
      <c r="B1094" s="136"/>
      <c r="C1094" s="136"/>
      <c r="D1094" s="136"/>
      <c r="E1094" s="136"/>
      <c r="F1094" s="136"/>
      <c r="G1094" s="273" t="s">
        <v>11094</v>
      </c>
      <c r="H1094" s="197"/>
      <c r="I1094" s="190">
        <v>1.38</v>
      </c>
    </row>
    <row r="1095" spans="1:9" ht="15" customHeight="1">
      <c r="A1095" s="136"/>
      <c r="B1095" s="136"/>
      <c r="C1095" s="136"/>
      <c r="D1095" s="136"/>
      <c r="E1095" s="136"/>
      <c r="F1095" s="136"/>
      <c r="G1095" s="259" t="s">
        <v>11095</v>
      </c>
      <c r="H1095" s="197"/>
      <c r="I1095" s="181">
        <v>5.78</v>
      </c>
    </row>
    <row r="1096" spans="1:9" ht="15" customHeight="1">
      <c r="A1096" s="136"/>
      <c r="B1096" s="136"/>
      <c r="C1096" s="136"/>
      <c r="D1096" s="136"/>
      <c r="E1096" s="136"/>
      <c r="F1096" s="136"/>
      <c r="G1096" s="259" t="s">
        <v>11096</v>
      </c>
      <c r="H1096" s="197"/>
      <c r="I1096" s="181">
        <v>2</v>
      </c>
    </row>
    <row r="1097" spans="1:9" ht="15" customHeight="1">
      <c r="A1097" s="136"/>
      <c r="B1097" s="136"/>
      <c r="C1097" s="136"/>
      <c r="D1097" s="136"/>
      <c r="E1097" s="136"/>
      <c r="F1097" s="136"/>
      <c r="G1097" s="259" t="s">
        <v>11097</v>
      </c>
      <c r="H1097" s="197"/>
      <c r="I1097" s="181">
        <v>7.78</v>
      </c>
    </row>
    <row r="1098" spans="1:9" ht="9.75" customHeight="1">
      <c r="A1098" s="136"/>
      <c r="B1098" s="136"/>
      <c r="C1098" s="136"/>
      <c r="D1098" s="260"/>
      <c r="E1098" s="197"/>
      <c r="F1098" s="197"/>
      <c r="G1098" s="136"/>
      <c r="H1098" s="136"/>
      <c r="I1098" s="136"/>
    </row>
    <row r="1099" spans="1:9" ht="19.5" customHeight="1">
      <c r="A1099" s="261" t="s">
        <v>11098</v>
      </c>
      <c r="B1099" s="218"/>
      <c r="C1099" s="218"/>
      <c r="D1099" s="218"/>
      <c r="E1099" s="218"/>
      <c r="F1099" s="218"/>
      <c r="G1099" s="218"/>
      <c r="H1099" s="218"/>
      <c r="I1099" s="219"/>
    </row>
    <row r="1100" spans="1:9" ht="15" customHeight="1">
      <c r="A1100" s="270" t="s">
        <v>11099</v>
      </c>
      <c r="B1100" s="218"/>
      <c r="C1100" s="219"/>
      <c r="D1100" s="266" t="s">
        <v>11100</v>
      </c>
      <c r="E1100" s="219"/>
      <c r="F1100" s="176" t="s">
        <v>11101</v>
      </c>
      <c r="G1100" s="176" t="s">
        <v>11102</v>
      </c>
      <c r="H1100" s="176" t="s">
        <v>11103</v>
      </c>
      <c r="I1100" s="176" t="s">
        <v>11104</v>
      </c>
    </row>
    <row r="1101" spans="1:9" ht="19.5" customHeight="1">
      <c r="A1101" s="187" t="s">
        <v>11105</v>
      </c>
      <c r="B1101" s="271" t="s">
        <v>11106</v>
      </c>
      <c r="C1101" s="197"/>
      <c r="D1101" s="272" t="s">
        <v>11107</v>
      </c>
      <c r="E1101" s="197"/>
      <c r="F1101" s="187" t="s">
        <v>11108</v>
      </c>
      <c r="G1101" s="188">
        <v>1.0269999999999999</v>
      </c>
      <c r="H1101" s="189">
        <v>11.28</v>
      </c>
      <c r="I1101" s="189">
        <v>11.58</v>
      </c>
    </row>
    <row r="1102" spans="1:9" ht="19.5" customHeight="1">
      <c r="A1102" s="187" t="s">
        <v>11109</v>
      </c>
      <c r="B1102" s="271" t="s">
        <v>11110</v>
      </c>
      <c r="C1102" s="197"/>
      <c r="D1102" s="272" t="s">
        <v>11111</v>
      </c>
      <c r="E1102" s="197"/>
      <c r="F1102" s="187" t="s">
        <v>11112</v>
      </c>
      <c r="G1102" s="188">
        <v>0.01</v>
      </c>
      <c r="H1102" s="189">
        <v>3.74</v>
      </c>
      <c r="I1102" s="189">
        <v>0.04</v>
      </c>
    </row>
    <row r="1103" spans="1:9" ht="15" customHeight="1">
      <c r="A1103" s="136"/>
      <c r="B1103" s="136"/>
      <c r="C1103" s="136"/>
      <c r="D1103" s="136"/>
      <c r="E1103" s="136"/>
      <c r="F1103" s="136"/>
      <c r="G1103" s="273" t="s">
        <v>11113</v>
      </c>
      <c r="H1103" s="197"/>
      <c r="I1103" s="190">
        <v>11.62</v>
      </c>
    </row>
    <row r="1104" spans="1:9" ht="15" customHeight="1">
      <c r="A1104" s="270" t="s">
        <v>11114</v>
      </c>
      <c r="B1104" s="218"/>
      <c r="C1104" s="219"/>
      <c r="D1104" s="266" t="s">
        <v>11115</v>
      </c>
      <c r="E1104" s="219"/>
      <c r="F1104" s="176" t="s">
        <v>11116</v>
      </c>
      <c r="G1104" s="176" t="s">
        <v>11117</v>
      </c>
      <c r="H1104" s="176" t="s">
        <v>11118</v>
      </c>
      <c r="I1104" s="176" t="s">
        <v>11119</v>
      </c>
    </row>
    <row r="1105" spans="1:9" ht="15" customHeight="1">
      <c r="A1105" s="187" t="s">
        <v>11120</v>
      </c>
      <c r="B1105" s="271" t="s">
        <v>11121</v>
      </c>
      <c r="C1105" s="197"/>
      <c r="D1105" s="272" t="s">
        <v>11122</v>
      </c>
      <c r="E1105" s="197"/>
      <c r="F1105" s="187" t="s">
        <v>11123</v>
      </c>
      <c r="G1105" s="188">
        <v>1.2999999999999999E-2</v>
      </c>
      <c r="H1105" s="189">
        <v>16.829999999999998</v>
      </c>
      <c r="I1105" s="189">
        <v>0.22</v>
      </c>
    </row>
    <row r="1106" spans="1:9" ht="15" customHeight="1">
      <c r="A1106" s="187" t="s">
        <v>11124</v>
      </c>
      <c r="B1106" s="271" t="s">
        <v>11125</v>
      </c>
      <c r="C1106" s="197"/>
      <c r="D1106" s="272" t="s">
        <v>11126</v>
      </c>
      <c r="E1106" s="197"/>
      <c r="F1106" s="187" t="s">
        <v>11127</v>
      </c>
      <c r="G1106" s="188">
        <v>1.2999999999999999E-2</v>
      </c>
      <c r="H1106" s="189">
        <v>17.84</v>
      </c>
      <c r="I1106" s="189">
        <v>0.23</v>
      </c>
    </row>
    <row r="1107" spans="1:9" ht="15" customHeight="1">
      <c r="A1107" s="136"/>
      <c r="B1107" s="136"/>
      <c r="C1107" s="136"/>
      <c r="D1107" s="136"/>
      <c r="E1107" s="136"/>
      <c r="F1107" s="136"/>
      <c r="G1107" s="273" t="s">
        <v>11128</v>
      </c>
      <c r="H1107" s="197"/>
      <c r="I1107" s="190">
        <v>0.45</v>
      </c>
    </row>
    <row r="1108" spans="1:9" ht="15" customHeight="1">
      <c r="A1108" s="136"/>
      <c r="B1108" s="136"/>
      <c r="C1108" s="136"/>
      <c r="D1108" s="136"/>
      <c r="E1108" s="136"/>
      <c r="F1108" s="136"/>
      <c r="G1108" s="259" t="s">
        <v>11129</v>
      </c>
      <c r="H1108" s="197"/>
      <c r="I1108" s="181">
        <v>12.07</v>
      </c>
    </row>
    <row r="1109" spans="1:9" ht="15" customHeight="1">
      <c r="A1109" s="136"/>
      <c r="B1109" s="136"/>
      <c r="C1109" s="136"/>
      <c r="D1109" s="136"/>
      <c r="E1109" s="136"/>
      <c r="F1109" s="136"/>
      <c r="G1109" s="259" t="s">
        <v>11130</v>
      </c>
      <c r="H1109" s="197"/>
      <c r="I1109" s="181">
        <v>4.18</v>
      </c>
    </row>
    <row r="1110" spans="1:9" ht="15" customHeight="1">
      <c r="A1110" s="136"/>
      <c r="B1110" s="136"/>
      <c r="C1110" s="136"/>
      <c r="D1110" s="136"/>
      <c r="E1110" s="136"/>
      <c r="F1110" s="136"/>
      <c r="G1110" s="259" t="s">
        <v>11131</v>
      </c>
      <c r="H1110" s="197"/>
      <c r="I1110" s="181">
        <v>16.25</v>
      </c>
    </row>
    <row r="1111" spans="1:9" ht="9.75" customHeight="1">
      <c r="A1111" s="136"/>
      <c r="B1111" s="136"/>
      <c r="C1111" s="136"/>
      <c r="D1111" s="260"/>
      <c r="E1111" s="197"/>
      <c r="F1111" s="197"/>
      <c r="G1111" s="136"/>
      <c r="H1111" s="136"/>
      <c r="I1111" s="136"/>
    </row>
    <row r="1112" spans="1:9" ht="19.5" customHeight="1">
      <c r="A1112" s="261" t="s">
        <v>11132</v>
      </c>
      <c r="B1112" s="218"/>
      <c r="C1112" s="218"/>
      <c r="D1112" s="218"/>
      <c r="E1112" s="218"/>
      <c r="F1112" s="218"/>
      <c r="G1112" s="218"/>
      <c r="H1112" s="218"/>
      <c r="I1112" s="219"/>
    </row>
    <row r="1113" spans="1:9" ht="15" customHeight="1">
      <c r="A1113" s="270" t="s">
        <v>11133</v>
      </c>
      <c r="B1113" s="218"/>
      <c r="C1113" s="219"/>
      <c r="D1113" s="266" t="s">
        <v>11134</v>
      </c>
      <c r="E1113" s="219"/>
      <c r="F1113" s="176" t="s">
        <v>11135</v>
      </c>
      <c r="G1113" s="176" t="s">
        <v>11136</v>
      </c>
      <c r="H1113" s="176" t="s">
        <v>11137</v>
      </c>
      <c r="I1113" s="176" t="s">
        <v>11138</v>
      </c>
    </row>
    <row r="1114" spans="1:9" ht="19.5" customHeight="1">
      <c r="A1114" s="187" t="s">
        <v>11139</v>
      </c>
      <c r="B1114" s="271" t="s">
        <v>11140</v>
      </c>
      <c r="C1114" s="197"/>
      <c r="D1114" s="272" t="s">
        <v>11141</v>
      </c>
      <c r="E1114" s="197"/>
      <c r="F1114" s="187" t="s">
        <v>11142</v>
      </c>
      <c r="G1114" s="188">
        <v>1.05</v>
      </c>
      <c r="H1114" s="189">
        <v>361.2</v>
      </c>
      <c r="I1114" s="189">
        <v>379.26</v>
      </c>
    </row>
    <row r="1115" spans="1:9" ht="15" customHeight="1">
      <c r="A1115" s="136"/>
      <c r="B1115" s="136"/>
      <c r="C1115" s="136"/>
      <c r="D1115" s="136"/>
      <c r="E1115" s="136"/>
      <c r="F1115" s="136"/>
      <c r="G1115" s="273" t="s">
        <v>11143</v>
      </c>
      <c r="H1115" s="197"/>
      <c r="I1115" s="190">
        <v>379.26</v>
      </c>
    </row>
    <row r="1116" spans="1:9" ht="15" customHeight="1">
      <c r="A1116" s="270" t="s">
        <v>11144</v>
      </c>
      <c r="B1116" s="218"/>
      <c r="C1116" s="219"/>
      <c r="D1116" s="266" t="s">
        <v>11145</v>
      </c>
      <c r="E1116" s="219"/>
      <c r="F1116" s="176" t="s">
        <v>11146</v>
      </c>
      <c r="G1116" s="176" t="s">
        <v>11147</v>
      </c>
      <c r="H1116" s="176" t="s">
        <v>11148</v>
      </c>
      <c r="I1116" s="176" t="s">
        <v>11149</v>
      </c>
    </row>
    <row r="1117" spans="1:9" ht="19.5" customHeight="1">
      <c r="A1117" s="187" t="s">
        <v>11150</v>
      </c>
      <c r="B1117" s="271" t="s">
        <v>11151</v>
      </c>
      <c r="C1117" s="197"/>
      <c r="D1117" s="272" t="s">
        <v>11152</v>
      </c>
      <c r="E1117" s="197"/>
      <c r="F1117" s="187" t="s">
        <v>11153</v>
      </c>
      <c r="G1117" s="188">
        <v>8.9999999999999993E-3</v>
      </c>
      <c r="H1117" s="189">
        <v>3.74</v>
      </c>
      <c r="I1117" s="189">
        <v>0.03</v>
      </c>
    </row>
    <row r="1118" spans="1:9" ht="15" customHeight="1">
      <c r="A1118" s="136"/>
      <c r="B1118" s="136"/>
      <c r="C1118" s="136"/>
      <c r="D1118" s="136"/>
      <c r="E1118" s="136"/>
      <c r="F1118" s="136"/>
      <c r="G1118" s="273" t="s">
        <v>11154</v>
      </c>
      <c r="H1118" s="197"/>
      <c r="I1118" s="190">
        <v>0.03</v>
      </c>
    </row>
    <row r="1119" spans="1:9" ht="15" customHeight="1">
      <c r="A1119" s="270" t="s">
        <v>11155</v>
      </c>
      <c r="B1119" s="218"/>
      <c r="C1119" s="219"/>
      <c r="D1119" s="266" t="s">
        <v>11156</v>
      </c>
      <c r="E1119" s="219"/>
      <c r="F1119" s="176" t="s">
        <v>11157</v>
      </c>
      <c r="G1119" s="176" t="s">
        <v>11158</v>
      </c>
      <c r="H1119" s="176" t="s">
        <v>11159</v>
      </c>
      <c r="I1119" s="176" t="s">
        <v>11160</v>
      </c>
    </row>
    <row r="1120" spans="1:9" ht="15" customHeight="1">
      <c r="A1120" s="187" t="s">
        <v>11161</v>
      </c>
      <c r="B1120" s="271" t="s">
        <v>11162</v>
      </c>
      <c r="C1120" s="197"/>
      <c r="D1120" s="272" t="s">
        <v>11163</v>
      </c>
      <c r="E1120" s="197"/>
      <c r="F1120" s="187" t="s">
        <v>11164</v>
      </c>
      <c r="G1120" s="188">
        <v>0.105</v>
      </c>
      <c r="H1120" s="189">
        <v>16.829999999999998</v>
      </c>
      <c r="I1120" s="189">
        <v>1.77</v>
      </c>
    </row>
    <row r="1121" spans="1:9" ht="15" customHeight="1">
      <c r="A1121" s="187" t="s">
        <v>11165</v>
      </c>
      <c r="B1121" s="271" t="s">
        <v>11166</v>
      </c>
      <c r="C1121" s="197"/>
      <c r="D1121" s="272" t="s">
        <v>11167</v>
      </c>
      <c r="E1121" s="197"/>
      <c r="F1121" s="187" t="s">
        <v>11168</v>
      </c>
      <c r="G1121" s="188">
        <v>0.105</v>
      </c>
      <c r="H1121" s="189">
        <v>17.84</v>
      </c>
      <c r="I1121" s="189">
        <v>1.87</v>
      </c>
    </row>
    <row r="1122" spans="1:9" ht="15" customHeight="1">
      <c r="A1122" s="136"/>
      <c r="B1122" s="136"/>
      <c r="C1122" s="136"/>
      <c r="D1122" s="136"/>
      <c r="E1122" s="136"/>
      <c r="F1122" s="136"/>
      <c r="G1122" s="273" t="s">
        <v>11169</v>
      </c>
      <c r="H1122" s="197"/>
      <c r="I1122" s="190">
        <v>3.64</v>
      </c>
    </row>
    <row r="1123" spans="1:9" ht="15" customHeight="1">
      <c r="A1123" s="136"/>
      <c r="B1123" s="136"/>
      <c r="C1123" s="136"/>
      <c r="D1123" s="136"/>
      <c r="E1123" s="136"/>
      <c r="F1123" s="136"/>
      <c r="G1123" s="259" t="s">
        <v>11170</v>
      </c>
      <c r="H1123" s="197"/>
      <c r="I1123" s="181">
        <v>382.93</v>
      </c>
    </row>
    <row r="1124" spans="1:9" ht="15" customHeight="1">
      <c r="A1124" s="136"/>
      <c r="B1124" s="136"/>
      <c r="C1124" s="136"/>
      <c r="D1124" s="136"/>
      <c r="E1124" s="136"/>
      <c r="F1124" s="136"/>
      <c r="G1124" s="259" t="s">
        <v>11171</v>
      </c>
      <c r="H1124" s="197"/>
      <c r="I1124" s="181">
        <v>132.49</v>
      </c>
    </row>
    <row r="1125" spans="1:9" ht="15" customHeight="1">
      <c r="A1125" s="136"/>
      <c r="B1125" s="136"/>
      <c r="C1125" s="136"/>
      <c r="D1125" s="136"/>
      <c r="E1125" s="136"/>
      <c r="F1125" s="136"/>
      <c r="G1125" s="259" t="s">
        <v>11172</v>
      </c>
      <c r="H1125" s="197"/>
      <c r="I1125" s="181">
        <v>515.41999999999996</v>
      </c>
    </row>
    <row r="1126" spans="1:9" ht="9.75" customHeight="1">
      <c r="A1126" s="136"/>
      <c r="B1126" s="136"/>
      <c r="C1126" s="136"/>
      <c r="D1126" s="260"/>
      <c r="E1126" s="197"/>
      <c r="F1126" s="197"/>
      <c r="G1126" s="136"/>
      <c r="H1126" s="136"/>
      <c r="I1126" s="136"/>
    </row>
    <row r="1127" spans="1:9" ht="19.5" customHeight="1">
      <c r="A1127" s="261" t="s">
        <v>11173</v>
      </c>
      <c r="B1127" s="218"/>
      <c r="C1127" s="218"/>
      <c r="D1127" s="218"/>
      <c r="E1127" s="218"/>
      <c r="F1127" s="218"/>
      <c r="G1127" s="218"/>
      <c r="H1127" s="218"/>
      <c r="I1127" s="219"/>
    </row>
    <row r="1128" spans="1:9" ht="15" customHeight="1">
      <c r="A1128" s="270" t="s">
        <v>11174</v>
      </c>
      <c r="B1128" s="218"/>
      <c r="C1128" s="219"/>
      <c r="D1128" s="266" t="s">
        <v>11175</v>
      </c>
      <c r="E1128" s="219"/>
      <c r="F1128" s="176" t="s">
        <v>11176</v>
      </c>
      <c r="G1128" s="176" t="s">
        <v>11177</v>
      </c>
      <c r="H1128" s="176" t="s">
        <v>11178</v>
      </c>
      <c r="I1128" s="176" t="s">
        <v>11179</v>
      </c>
    </row>
    <row r="1129" spans="1:9" ht="15" customHeight="1">
      <c r="A1129" s="187" t="s">
        <v>11180</v>
      </c>
      <c r="B1129" s="271" t="s">
        <v>11181</v>
      </c>
      <c r="C1129" s="197"/>
      <c r="D1129" s="272" t="s">
        <v>11182</v>
      </c>
      <c r="E1129" s="197"/>
      <c r="F1129" s="187" t="s">
        <v>11183</v>
      </c>
      <c r="G1129" s="188">
        <v>8.9999999999999993E-3</v>
      </c>
      <c r="H1129" s="189">
        <v>12.43</v>
      </c>
      <c r="I1129" s="189">
        <v>0.11</v>
      </c>
    </row>
    <row r="1130" spans="1:9" ht="15" customHeight="1">
      <c r="A1130" s="136"/>
      <c r="B1130" s="136"/>
      <c r="C1130" s="136"/>
      <c r="D1130" s="136"/>
      <c r="E1130" s="136"/>
      <c r="F1130" s="136"/>
      <c r="G1130" s="273" t="s">
        <v>11184</v>
      </c>
      <c r="H1130" s="197"/>
      <c r="I1130" s="190">
        <v>0.11</v>
      </c>
    </row>
    <row r="1131" spans="1:9" ht="15" customHeight="1">
      <c r="A1131" s="270" t="s">
        <v>11185</v>
      </c>
      <c r="B1131" s="218"/>
      <c r="C1131" s="219"/>
      <c r="D1131" s="266" t="s">
        <v>11186</v>
      </c>
      <c r="E1131" s="219"/>
      <c r="F1131" s="176" t="s">
        <v>11187</v>
      </c>
      <c r="G1131" s="176" t="s">
        <v>11188</v>
      </c>
      <c r="H1131" s="176" t="s">
        <v>11189</v>
      </c>
      <c r="I1131" s="176" t="s">
        <v>11190</v>
      </c>
    </row>
    <row r="1132" spans="1:9" ht="27.75" customHeight="1">
      <c r="A1132" s="187" t="s">
        <v>11191</v>
      </c>
      <c r="B1132" s="271" t="s">
        <v>11192</v>
      </c>
      <c r="C1132" s="197"/>
      <c r="D1132" s="272" t="s">
        <v>11193</v>
      </c>
      <c r="E1132" s="197"/>
      <c r="F1132" s="187" t="s">
        <v>11194</v>
      </c>
      <c r="G1132" s="188">
        <v>1</v>
      </c>
      <c r="H1132" s="189">
        <v>1</v>
      </c>
      <c r="I1132" s="189">
        <v>1</v>
      </c>
    </row>
    <row r="1133" spans="1:9" ht="15" customHeight="1">
      <c r="A1133" s="136"/>
      <c r="B1133" s="136"/>
      <c r="C1133" s="136"/>
      <c r="D1133" s="136"/>
      <c r="E1133" s="136"/>
      <c r="F1133" s="136"/>
      <c r="G1133" s="273" t="s">
        <v>11195</v>
      </c>
      <c r="H1133" s="197"/>
      <c r="I1133" s="190">
        <v>1</v>
      </c>
    </row>
    <row r="1134" spans="1:9" ht="15" customHeight="1">
      <c r="A1134" s="136"/>
      <c r="B1134" s="136"/>
      <c r="C1134" s="136"/>
      <c r="D1134" s="136"/>
      <c r="E1134" s="136"/>
      <c r="F1134" s="136"/>
      <c r="G1134" s="259" t="s">
        <v>11196</v>
      </c>
      <c r="H1134" s="197"/>
      <c r="I1134" s="181">
        <v>1.1100000000000001</v>
      </c>
    </row>
    <row r="1135" spans="1:9" ht="15" customHeight="1">
      <c r="A1135" s="136"/>
      <c r="B1135" s="136"/>
      <c r="C1135" s="136"/>
      <c r="D1135" s="136"/>
      <c r="E1135" s="136"/>
      <c r="F1135" s="136"/>
      <c r="G1135" s="259" t="s">
        <v>11197</v>
      </c>
      <c r="H1135" s="197"/>
      <c r="I1135" s="181">
        <v>0.38</v>
      </c>
    </row>
    <row r="1136" spans="1:9" ht="15" customHeight="1">
      <c r="A1136" s="136"/>
      <c r="B1136" s="136"/>
      <c r="C1136" s="136"/>
      <c r="D1136" s="136"/>
      <c r="E1136" s="136"/>
      <c r="F1136" s="136"/>
      <c r="G1136" s="259" t="s">
        <v>11198</v>
      </c>
      <c r="H1136" s="197"/>
      <c r="I1136" s="181">
        <v>1.49</v>
      </c>
    </row>
    <row r="1137" spans="1:9" ht="9.75" customHeight="1">
      <c r="A1137" s="136"/>
      <c r="B1137" s="136"/>
      <c r="C1137" s="136"/>
      <c r="D1137" s="260"/>
      <c r="E1137" s="197"/>
      <c r="F1137" s="197"/>
      <c r="G1137" s="136"/>
      <c r="H1137" s="136"/>
      <c r="I1137" s="136"/>
    </row>
    <row r="1138" spans="1:9" ht="19.5" customHeight="1">
      <c r="A1138" s="261" t="s">
        <v>11199</v>
      </c>
      <c r="B1138" s="218"/>
      <c r="C1138" s="218"/>
      <c r="D1138" s="218"/>
      <c r="E1138" s="218"/>
      <c r="F1138" s="218"/>
      <c r="G1138" s="218"/>
      <c r="H1138" s="218"/>
      <c r="I1138" s="219"/>
    </row>
    <row r="1139" spans="1:9" ht="15" customHeight="1">
      <c r="A1139" s="270" t="s">
        <v>11200</v>
      </c>
      <c r="B1139" s="218"/>
      <c r="C1139" s="219"/>
      <c r="D1139" s="266" t="s">
        <v>11201</v>
      </c>
      <c r="E1139" s="219"/>
      <c r="F1139" s="176" t="s">
        <v>11202</v>
      </c>
      <c r="G1139" s="176" t="s">
        <v>11203</v>
      </c>
      <c r="H1139" s="176" t="s">
        <v>11204</v>
      </c>
      <c r="I1139" s="176" t="s">
        <v>11205</v>
      </c>
    </row>
    <row r="1140" spans="1:9" ht="15" customHeight="1">
      <c r="A1140" s="187" t="s">
        <v>11206</v>
      </c>
      <c r="B1140" s="271" t="s">
        <v>11207</v>
      </c>
      <c r="C1140" s="197"/>
      <c r="D1140" s="272" t="s">
        <v>11208</v>
      </c>
      <c r="E1140" s="197"/>
      <c r="F1140" s="187" t="s">
        <v>11209</v>
      </c>
      <c r="G1140" s="188">
        <v>8.9999999999999993E-3</v>
      </c>
      <c r="H1140" s="189">
        <v>12.43</v>
      </c>
      <c r="I1140" s="189">
        <v>0.11</v>
      </c>
    </row>
    <row r="1141" spans="1:9" ht="15" customHeight="1">
      <c r="A1141" s="136"/>
      <c r="B1141" s="136"/>
      <c r="C1141" s="136"/>
      <c r="D1141" s="136"/>
      <c r="E1141" s="136"/>
      <c r="F1141" s="136"/>
      <c r="G1141" s="273" t="s">
        <v>11210</v>
      </c>
      <c r="H1141" s="197"/>
      <c r="I1141" s="190">
        <v>0.11</v>
      </c>
    </row>
    <row r="1142" spans="1:9" ht="15" customHeight="1">
      <c r="A1142" s="270" t="s">
        <v>11211</v>
      </c>
      <c r="B1142" s="218"/>
      <c r="C1142" s="219"/>
      <c r="D1142" s="266" t="s">
        <v>11212</v>
      </c>
      <c r="E1142" s="219"/>
      <c r="F1142" s="176" t="s">
        <v>11213</v>
      </c>
      <c r="G1142" s="176" t="s">
        <v>11214</v>
      </c>
      <c r="H1142" s="176" t="s">
        <v>11215</v>
      </c>
      <c r="I1142" s="176" t="s">
        <v>11216</v>
      </c>
    </row>
    <row r="1143" spans="1:9" ht="19.5" customHeight="1">
      <c r="A1143" s="187" t="s">
        <v>11217</v>
      </c>
      <c r="B1143" s="271" t="s">
        <v>11218</v>
      </c>
      <c r="C1143" s="197"/>
      <c r="D1143" s="272" t="s">
        <v>11219</v>
      </c>
      <c r="E1143" s="197"/>
      <c r="F1143" s="187" t="s">
        <v>11220</v>
      </c>
      <c r="G1143" s="188">
        <v>1</v>
      </c>
      <c r="H1143" s="189">
        <v>56.2</v>
      </c>
      <c r="I1143" s="189">
        <v>56.2</v>
      </c>
    </row>
    <row r="1144" spans="1:9" ht="15" customHeight="1">
      <c r="A1144" s="136"/>
      <c r="B1144" s="136"/>
      <c r="C1144" s="136"/>
      <c r="D1144" s="136"/>
      <c r="E1144" s="136"/>
      <c r="F1144" s="136"/>
      <c r="G1144" s="273" t="s">
        <v>11221</v>
      </c>
      <c r="H1144" s="197"/>
      <c r="I1144" s="190">
        <v>56.2</v>
      </c>
    </row>
    <row r="1145" spans="1:9" ht="15" customHeight="1">
      <c r="A1145" s="136"/>
      <c r="B1145" s="136"/>
      <c r="C1145" s="136"/>
      <c r="D1145" s="136"/>
      <c r="E1145" s="136"/>
      <c r="F1145" s="136"/>
      <c r="G1145" s="259" t="s">
        <v>11222</v>
      </c>
      <c r="H1145" s="197"/>
      <c r="I1145" s="181">
        <v>56.31</v>
      </c>
    </row>
    <row r="1146" spans="1:9" ht="15" customHeight="1">
      <c r="A1146" s="136"/>
      <c r="B1146" s="136"/>
      <c r="C1146" s="136"/>
      <c r="D1146" s="136"/>
      <c r="E1146" s="136"/>
      <c r="F1146" s="136"/>
      <c r="G1146" s="259" t="s">
        <v>11223</v>
      </c>
      <c r="H1146" s="197"/>
      <c r="I1146" s="181">
        <v>19.48</v>
      </c>
    </row>
    <row r="1147" spans="1:9" ht="15" customHeight="1">
      <c r="A1147" s="136"/>
      <c r="B1147" s="136"/>
      <c r="C1147" s="136"/>
      <c r="D1147" s="136"/>
      <c r="E1147" s="136"/>
      <c r="F1147" s="136"/>
      <c r="G1147" s="259" t="s">
        <v>11224</v>
      </c>
      <c r="H1147" s="197"/>
      <c r="I1147" s="181">
        <v>75.790000000000006</v>
      </c>
    </row>
    <row r="1148" spans="1:9" ht="9.75" customHeight="1">
      <c r="A1148" s="136"/>
      <c r="B1148" s="136"/>
      <c r="C1148" s="136"/>
      <c r="D1148" s="260"/>
      <c r="E1148" s="197"/>
      <c r="F1148" s="197"/>
      <c r="G1148" s="136"/>
      <c r="H1148" s="136"/>
      <c r="I1148" s="136"/>
    </row>
    <row r="1149" spans="1:9" ht="19.5" customHeight="1">
      <c r="A1149" s="261" t="s">
        <v>11225</v>
      </c>
      <c r="B1149" s="218"/>
      <c r="C1149" s="218"/>
      <c r="D1149" s="218"/>
      <c r="E1149" s="218"/>
      <c r="F1149" s="218"/>
      <c r="G1149" s="218"/>
      <c r="H1149" s="218"/>
      <c r="I1149" s="219"/>
    </row>
    <row r="1150" spans="1:9" ht="15" customHeight="1">
      <c r="A1150" s="270" t="s">
        <v>11226</v>
      </c>
      <c r="B1150" s="218"/>
      <c r="C1150" s="219"/>
      <c r="D1150" s="266" t="s">
        <v>11227</v>
      </c>
      <c r="E1150" s="219"/>
      <c r="F1150" s="176" t="s">
        <v>11228</v>
      </c>
      <c r="G1150" s="176" t="s">
        <v>11229</v>
      </c>
      <c r="H1150" s="176" t="s">
        <v>11230</v>
      </c>
      <c r="I1150" s="176" t="s">
        <v>11231</v>
      </c>
    </row>
    <row r="1151" spans="1:9" ht="15" customHeight="1">
      <c r="A1151" s="187" t="s">
        <v>11232</v>
      </c>
      <c r="B1151" s="271" t="s">
        <v>11233</v>
      </c>
      <c r="C1151" s="197"/>
      <c r="D1151" s="272" t="s">
        <v>11234</v>
      </c>
      <c r="E1151" s="197"/>
      <c r="F1151" s="187" t="s">
        <v>11235</v>
      </c>
      <c r="G1151" s="188">
        <v>8.9999999999999993E-3</v>
      </c>
      <c r="H1151" s="189">
        <v>12.43</v>
      </c>
      <c r="I1151" s="189">
        <v>0.11</v>
      </c>
    </row>
    <row r="1152" spans="1:9" ht="15" customHeight="1">
      <c r="A1152" s="136"/>
      <c r="B1152" s="136"/>
      <c r="C1152" s="136"/>
      <c r="D1152" s="136"/>
      <c r="E1152" s="136"/>
      <c r="F1152" s="136"/>
      <c r="G1152" s="273" t="s">
        <v>11236</v>
      </c>
      <c r="H1152" s="197"/>
      <c r="I1152" s="190">
        <v>0.11</v>
      </c>
    </row>
    <row r="1153" spans="1:9" ht="15" customHeight="1">
      <c r="A1153" s="270" t="s">
        <v>11237</v>
      </c>
      <c r="B1153" s="218"/>
      <c r="C1153" s="219"/>
      <c r="D1153" s="266" t="s">
        <v>11238</v>
      </c>
      <c r="E1153" s="219"/>
      <c r="F1153" s="176" t="s">
        <v>11239</v>
      </c>
      <c r="G1153" s="176" t="s">
        <v>11240</v>
      </c>
      <c r="H1153" s="176" t="s">
        <v>11241</v>
      </c>
      <c r="I1153" s="176" t="s">
        <v>11242</v>
      </c>
    </row>
    <row r="1154" spans="1:9" ht="19.5" customHeight="1">
      <c r="A1154" s="187" t="s">
        <v>11243</v>
      </c>
      <c r="B1154" s="271" t="s">
        <v>11244</v>
      </c>
      <c r="C1154" s="197"/>
      <c r="D1154" s="272" t="s">
        <v>11245</v>
      </c>
      <c r="E1154" s="197"/>
      <c r="F1154" s="187" t="s">
        <v>11246</v>
      </c>
      <c r="G1154" s="188">
        <v>1</v>
      </c>
      <c r="H1154" s="189">
        <v>67.92</v>
      </c>
      <c r="I1154" s="189">
        <v>67.92</v>
      </c>
    </row>
    <row r="1155" spans="1:9" ht="15" customHeight="1">
      <c r="A1155" s="136"/>
      <c r="B1155" s="136"/>
      <c r="C1155" s="136"/>
      <c r="D1155" s="136"/>
      <c r="E1155" s="136"/>
      <c r="F1155" s="136"/>
      <c r="G1155" s="273" t="s">
        <v>11247</v>
      </c>
      <c r="H1155" s="197"/>
      <c r="I1155" s="190">
        <v>67.92</v>
      </c>
    </row>
    <row r="1156" spans="1:9" ht="15" customHeight="1">
      <c r="A1156" s="136"/>
      <c r="B1156" s="136"/>
      <c r="C1156" s="136"/>
      <c r="D1156" s="136"/>
      <c r="E1156" s="136"/>
      <c r="F1156" s="136"/>
      <c r="G1156" s="259" t="s">
        <v>11248</v>
      </c>
      <c r="H1156" s="197"/>
      <c r="I1156" s="181">
        <v>68.03</v>
      </c>
    </row>
    <row r="1157" spans="1:9" ht="15" customHeight="1">
      <c r="A1157" s="136"/>
      <c r="B1157" s="136"/>
      <c r="C1157" s="136"/>
      <c r="D1157" s="136"/>
      <c r="E1157" s="136"/>
      <c r="F1157" s="136"/>
      <c r="G1157" s="259" t="s">
        <v>11249</v>
      </c>
      <c r="H1157" s="197"/>
      <c r="I1157" s="181">
        <v>23.54</v>
      </c>
    </row>
    <row r="1158" spans="1:9" ht="15" customHeight="1">
      <c r="A1158" s="136"/>
      <c r="B1158" s="136"/>
      <c r="C1158" s="136"/>
      <c r="D1158" s="136"/>
      <c r="E1158" s="136"/>
      <c r="F1158" s="136"/>
      <c r="G1158" s="259" t="s">
        <v>11250</v>
      </c>
      <c r="H1158" s="197"/>
      <c r="I1158" s="181">
        <v>91.57</v>
      </c>
    </row>
    <row r="1159" spans="1:9" ht="9.75" customHeight="1">
      <c r="A1159" s="136"/>
      <c r="B1159" s="136"/>
      <c r="C1159" s="136"/>
      <c r="D1159" s="260"/>
      <c r="E1159" s="197"/>
      <c r="F1159" s="197"/>
      <c r="G1159" s="136"/>
      <c r="H1159" s="136"/>
      <c r="I1159" s="136"/>
    </row>
    <row r="1160" spans="1:9" ht="19.5" customHeight="1">
      <c r="A1160" s="261" t="s">
        <v>11251</v>
      </c>
      <c r="B1160" s="218"/>
      <c r="C1160" s="218"/>
      <c r="D1160" s="218"/>
      <c r="E1160" s="218"/>
      <c r="F1160" s="218"/>
      <c r="G1160" s="218"/>
      <c r="H1160" s="218"/>
      <c r="I1160" s="219"/>
    </row>
    <row r="1161" spans="1:9" ht="15" customHeight="1">
      <c r="A1161" s="262" t="s">
        <v>11252</v>
      </c>
      <c r="B1161" s="218"/>
      <c r="C1161" s="218"/>
      <c r="D1161" s="218"/>
      <c r="E1161" s="219"/>
      <c r="F1161" s="176" t="s">
        <v>11253</v>
      </c>
      <c r="G1161" s="176" t="s">
        <v>11254</v>
      </c>
      <c r="H1161" s="176" t="s">
        <v>11255</v>
      </c>
      <c r="I1161" s="176" t="s">
        <v>11256</v>
      </c>
    </row>
    <row r="1162" spans="1:9" ht="15" customHeight="1">
      <c r="A1162" s="177" t="s">
        <v>11257</v>
      </c>
      <c r="B1162" s="263" t="s">
        <v>11258</v>
      </c>
      <c r="C1162" s="197"/>
      <c r="D1162" s="197"/>
      <c r="E1162" s="197"/>
      <c r="F1162" s="177" t="s">
        <v>11259</v>
      </c>
      <c r="G1162" s="179">
        <v>0.21</v>
      </c>
      <c r="H1162" s="180">
        <v>10.49</v>
      </c>
      <c r="I1162" s="180">
        <v>2.2000000000000002</v>
      </c>
    </row>
    <row r="1163" spans="1:9" ht="15" customHeight="1">
      <c r="A1163" s="177" t="s">
        <v>11260</v>
      </c>
      <c r="B1163" s="263" t="s">
        <v>11261</v>
      </c>
      <c r="C1163" s="197"/>
      <c r="D1163" s="197"/>
      <c r="E1163" s="197"/>
      <c r="F1163" s="177" t="s">
        <v>11262</v>
      </c>
      <c r="G1163" s="179">
        <v>0.21</v>
      </c>
      <c r="H1163" s="180">
        <v>12.43</v>
      </c>
      <c r="I1163" s="180">
        <v>2.61</v>
      </c>
    </row>
    <row r="1164" spans="1:9" ht="15" customHeight="1">
      <c r="A1164" s="136"/>
      <c r="B1164" s="136"/>
      <c r="C1164" s="136"/>
      <c r="D1164" s="136"/>
      <c r="E1164" s="136"/>
      <c r="F1164" s="136"/>
      <c r="G1164" s="259" t="s">
        <v>11263</v>
      </c>
      <c r="H1164" s="197"/>
      <c r="I1164" s="181">
        <v>4.8132000000000001</v>
      </c>
    </row>
    <row r="1165" spans="1:9" ht="15" customHeight="1">
      <c r="A1165" s="136"/>
      <c r="B1165" s="136"/>
      <c r="C1165" s="136"/>
      <c r="D1165" s="136"/>
      <c r="E1165" s="136"/>
      <c r="F1165" s="136"/>
      <c r="G1165" s="259" t="s">
        <v>11264</v>
      </c>
      <c r="H1165" s="197"/>
      <c r="I1165" s="182">
        <v>4.8132000000000001</v>
      </c>
    </row>
    <row r="1166" spans="1:9" ht="15" customHeight="1">
      <c r="A1166" s="136"/>
      <c r="B1166" s="136"/>
      <c r="C1166" s="136"/>
      <c r="D1166" s="136"/>
      <c r="E1166" s="136"/>
      <c r="F1166" s="136"/>
      <c r="G1166" s="259" t="s">
        <v>11265</v>
      </c>
      <c r="H1166" s="197"/>
      <c r="I1166" s="182">
        <v>1</v>
      </c>
    </row>
    <row r="1167" spans="1:9" ht="15" customHeight="1">
      <c r="A1167" s="136"/>
      <c r="B1167" s="136"/>
      <c r="C1167" s="136"/>
      <c r="D1167" s="136"/>
      <c r="E1167" s="136"/>
      <c r="F1167" s="136"/>
      <c r="G1167" s="269" t="s">
        <v>11266</v>
      </c>
      <c r="H1167" s="202"/>
      <c r="I1167" s="183">
        <v>4.8132000000000001</v>
      </c>
    </row>
    <row r="1168" spans="1:9" ht="15" customHeight="1">
      <c r="A1168" s="262" t="s">
        <v>11267</v>
      </c>
      <c r="B1168" s="218"/>
      <c r="C1168" s="218"/>
      <c r="D1168" s="218"/>
      <c r="E1168" s="219"/>
      <c r="F1168" s="176" t="s">
        <v>11268</v>
      </c>
      <c r="G1168" s="176" t="s">
        <v>11269</v>
      </c>
      <c r="H1168" s="176" t="s">
        <v>11270</v>
      </c>
      <c r="I1168" s="176" t="s">
        <v>11271</v>
      </c>
    </row>
    <row r="1169" spans="1:9" ht="15" customHeight="1">
      <c r="A1169" s="177" t="s">
        <v>11272</v>
      </c>
      <c r="B1169" s="263" t="s">
        <v>11273</v>
      </c>
      <c r="C1169" s="197"/>
      <c r="D1169" s="197"/>
      <c r="E1169" s="197"/>
      <c r="F1169" s="177" t="s">
        <v>11274</v>
      </c>
      <c r="G1169" s="179">
        <v>1.02</v>
      </c>
      <c r="H1169" s="180">
        <v>36.799999999999997</v>
      </c>
      <c r="I1169" s="180">
        <v>37.54</v>
      </c>
    </row>
    <row r="1170" spans="1:9" ht="15" customHeight="1">
      <c r="A1170" s="136"/>
      <c r="B1170" s="136"/>
      <c r="C1170" s="136"/>
      <c r="D1170" s="136"/>
      <c r="E1170" s="136"/>
      <c r="F1170" s="136"/>
      <c r="G1170" s="259" t="s">
        <v>11275</v>
      </c>
      <c r="H1170" s="197"/>
      <c r="I1170" s="181">
        <v>37.536000000000001</v>
      </c>
    </row>
    <row r="1171" spans="1:9" ht="15" customHeight="1">
      <c r="A1171" s="136"/>
      <c r="B1171" s="136"/>
      <c r="C1171" s="136"/>
      <c r="D1171" s="136"/>
      <c r="E1171" s="136"/>
      <c r="F1171" s="136"/>
      <c r="G1171" s="259" t="s">
        <v>11276</v>
      </c>
      <c r="H1171" s="197"/>
      <c r="I1171" s="184">
        <v>42.349200000000003</v>
      </c>
    </row>
    <row r="1172" spans="1:9" ht="15" customHeight="1">
      <c r="A1172" s="136"/>
      <c r="B1172" s="136"/>
      <c r="C1172" s="136"/>
      <c r="D1172" s="136"/>
      <c r="E1172" s="136"/>
      <c r="F1172" s="136"/>
      <c r="G1172" s="259" t="s">
        <v>11277</v>
      </c>
      <c r="H1172" s="197"/>
      <c r="I1172" s="181">
        <v>42.35</v>
      </c>
    </row>
    <row r="1173" spans="1:9" ht="15" customHeight="1">
      <c r="A1173" s="136"/>
      <c r="B1173" s="136"/>
      <c r="C1173" s="136"/>
      <c r="D1173" s="136"/>
      <c r="E1173" s="136"/>
      <c r="F1173" s="136"/>
      <c r="G1173" s="259" t="s">
        <v>11278</v>
      </c>
      <c r="H1173" s="197"/>
      <c r="I1173" s="181">
        <v>14.65</v>
      </c>
    </row>
    <row r="1174" spans="1:9" ht="15" customHeight="1">
      <c r="A1174" s="136"/>
      <c r="B1174" s="136"/>
      <c r="C1174" s="136"/>
      <c r="D1174" s="136"/>
      <c r="E1174" s="136"/>
      <c r="F1174" s="136"/>
      <c r="G1174" s="259" t="s">
        <v>11279</v>
      </c>
      <c r="H1174" s="197"/>
      <c r="I1174" s="181">
        <v>57</v>
      </c>
    </row>
    <row r="1175" spans="1:9" ht="9.75" customHeight="1">
      <c r="A1175" s="136"/>
      <c r="B1175" s="136"/>
      <c r="C1175" s="136"/>
      <c r="D1175" s="260"/>
      <c r="E1175" s="197"/>
      <c r="F1175" s="197"/>
      <c r="G1175" s="136"/>
      <c r="H1175" s="136"/>
      <c r="I1175" s="136"/>
    </row>
    <row r="1176" spans="1:9" ht="19.5" customHeight="1">
      <c r="A1176" s="261" t="s">
        <v>11280</v>
      </c>
      <c r="B1176" s="218"/>
      <c r="C1176" s="218"/>
      <c r="D1176" s="218"/>
      <c r="E1176" s="218"/>
      <c r="F1176" s="218"/>
      <c r="G1176" s="218"/>
      <c r="H1176" s="218"/>
      <c r="I1176" s="219"/>
    </row>
    <row r="1177" spans="1:9" ht="9.75" customHeight="1">
      <c r="A1177" s="275"/>
      <c r="B1177" s="197"/>
      <c r="C1177" s="197"/>
      <c r="D1177" s="197"/>
      <c r="E1177" s="197"/>
      <c r="F1177" s="197"/>
      <c r="G1177" s="197"/>
      <c r="H1177" s="197"/>
      <c r="I1177" s="197"/>
    </row>
    <row r="1178" spans="1:9" ht="15" customHeight="1">
      <c r="A1178" s="136"/>
      <c r="B1178" s="136"/>
      <c r="C1178" s="136"/>
      <c r="D1178" s="136"/>
      <c r="E1178" s="136"/>
      <c r="F1178" s="136"/>
      <c r="G1178" s="259" t="s">
        <v>11281</v>
      </c>
      <c r="H1178" s="197"/>
      <c r="I1178" s="181">
        <v>10.69</v>
      </c>
    </row>
    <row r="1179" spans="1:9" ht="15" customHeight="1">
      <c r="A1179" s="136"/>
      <c r="B1179" s="136"/>
      <c r="C1179" s="136"/>
      <c r="D1179" s="136"/>
      <c r="E1179" s="136"/>
      <c r="F1179" s="136"/>
      <c r="G1179" s="259" t="s">
        <v>11282</v>
      </c>
      <c r="H1179" s="197"/>
      <c r="I1179" s="181">
        <v>3.7</v>
      </c>
    </row>
    <row r="1180" spans="1:9" ht="15" customHeight="1">
      <c r="A1180" s="136"/>
      <c r="B1180" s="136"/>
      <c r="C1180" s="136"/>
      <c r="D1180" s="136"/>
      <c r="E1180" s="136"/>
      <c r="F1180" s="136"/>
      <c r="G1180" s="259" t="s">
        <v>11283</v>
      </c>
      <c r="H1180" s="197"/>
      <c r="I1180" s="181">
        <v>14.39</v>
      </c>
    </row>
    <row r="1181" spans="1:9" ht="9.75" customHeight="1">
      <c r="A1181" s="136"/>
      <c r="B1181" s="136"/>
      <c r="C1181" s="136"/>
      <c r="D1181" s="260"/>
      <c r="E1181" s="197"/>
      <c r="F1181" s="197"/>
      <c r="G1181" s="136"/>
      <c r="H1181" s="136"/>
      <c r="I1181" s="136"/>
    </row>
    <row r="1182" spans="1:9" ht="19.5" customHeight="1">
      <c r="A1182" s="261" t="s">
        <v>11284</v>
      </c>
      <c r="B1182" s="218"/>
      <c r="C1182" s="218"/>
      <c r="D1182" s="218"/>
      <c r="E1182" s="218"/>
      <c r="F1182" s="218"/>
      <c r="G1182" s="218"/>
      <c r="H1182" s="218"/>
      <c r="I1182" s="219"/>
    </row>
    <row r="1183" spans="1:9" ht="15" customHeight="1">
      <c r="A1183" s="262" t="s">
        <v>11285</v>
      </c>
      <c r="B1183" s="218"/>
      <c r="C1183" s="218"/>
      <c r="D1183" s="218"/>
      <c r="E1183" s="219"/>
      <c r="F1183" s="176" t="s">
        <v>11286</v>
      </c>
      <c r="G1183" s="176" t="s">
        <v>11287</v>
      </c>
      <c r="H1183" s="176" t="s">
        <v>11288</v>
      </c>
      <c r="I1183" s="176" t="s">
        <v>11289</v>
      </c>
    </row>
    <row r="1184" spans="1:9" ht="15" customHeight="1">
      <c r="A1184" s="177" t="s">
        <v>11290</v>
      </c>
      <c r="B1184" s="263" t="s">
        <v>11291</v>
      </c>
      <c r="C1184" s="197"/>
      <c r="D1184" s="197"/>
      <c r="E1184" s="197"/>
      <c r="F1184" s="177" t="s">
        <v>11292</v>
      </c>
      <c r="G1184" s="179">
        <v>1.8</v>
      </c>
      <c r="H1184" s="180">
        <v>10.49</v>
      </c>
      <c r="I1184" s="180">
        <v>18.88</v>
      </c>
    </row>
    <row r="1185" spans="1:9" ht="15" customHeight="1">
      <c r="A1185" s="177" t="s">
        <v>11293</v>
      </c>
      <c r="B1185" s="263" t="s">
        <v>11294</v>
      </c>
      <c r="C1185" s="197"/>
      <c r="D1185" s="197"/>
      <c r="E1185" s="197"/>
      <c r="F1185" s="177" t="s">
        <v>11295</v>
      </c>
      <c r="G1185" s="179">
        <v>1.8</v>
      </c>
      <c r="H1185" s="180">
        <v>12.43</v>
      </c>
      <c r="I1185" s="180">
        <v>22.37</v>
      </c>
    </row>
    <row r="1186" spans="1:9" ht="15" customHeight="1">
      <c r="A1186" s="136"/>
      <c r="B1186" s="136"/>
      <c r="C1186" s="136"/>
      <c r="D1186" s="136"/>
      <c r="E1186" s="136"/>
      <c r="F1186" s="136"/>
      <c r="G1186" s="259" t="s">
        <v>11296</v>
      </c>
      <c r="H1186" s="197"/>
      <c r="I1186" s="181">
        <v>41.256</v>
      </c>
    </row>
    <row r="1187" spans="1:9" ht="15" customHeight="1">
      <c r="A1187" s="136"/>
      <c r="B1187" s="136"/>
      <c r="C1187" s="136"/>
      <c r="D1187" s="136"/>
      <c r="E1187" s="136"/>
      <c r="F1187" s="136"/>
      <c r="G1187" s="259" t="s">
        <v>11297</v>
      </c>
      <c r="H1187" s="197"/>
      <c r="I1187" s="182">
        <v>41.256</v>
      </c>
    </row>
    <row r="1188" spans="1:9" ht="15" customHeight="1">
      <c r="A1188" s="136"/>
      <c r="B1188" s="136"/>
      <c r="C1188" s="136"/>
      <c r="D1188" s="136"/>
      <c r="E1188" s="136"/>
      <c r="F1188" s="136"/>
      <c r="G1188" s="259" t="s">
        <v>11298</v>
      </c>
      <c r="H1188" s="197"/>
      <c r="I1188" s="182">
        <v>1</v>
      </c>
    </row>
    <row r="1189" spans="1:9" ht="15" customHeight="1">
      <c r="A1189" s="136"/>
      <c r="B1189" s="136"/>
      <c r="C1189" s="136"/>
      <c r="D1189" s="136"/>
      <c r="E1189" s="136"/>
      <c r="F1189" s="136"/>
      <c r="G1189" s="269" t="s">
        <v>11299</v>
      </c>
      <c r="H1189" s="202"/>
      <c r="I1189" s="183">
        <v>41.256</v>
      </c>
    </row>
    <row r="1190" spans="1:9" ht="15" customHeight="1">
      <c r="A1190" s="262" t="s">
        <v>11300</v>
      </c>
      <c r="B1190" s="218"/>
      <c r="C1190" s="218"/>
      <c r="D1190" s="218"/>
      <c r="E1190" s="219"/>
      <c r="F1190" s="176" t="s">
        <v>11301</v>
      </c>
      <c r="G1190" s="176" t="s">
        <v>11302</v>
      </c>
      <c r="H1190" s="176" t="s">
        <v>11303</v>
      </c>
      <c r="I1190" s="176" t="s">
        <v>11304</v>
      </c>
    </row>
    <row r="1191" spans="1:9" ht="15" customHeight="1">
      <c r="A1191" s="177" t="s">
        <v>11305</v>
      </c>
      <c r="B1191" s="263" t="s">
        <v>11306</v>
      </c>
      <c r="C1191" s="197"/>
      <c r="D1191" s="197"/>
      <c r="E1191" s="197"/>
      <c r="F1191" s="177" t="s">
        <v>11307</v>
      </c>
      <c r="G1191" s="179">
        <v>1</v>
      </c>
      <c r="H1191" s="180">
        <v>16.98</v>
      </c>
      <c r="I1191" s="180">
        <v>16.98</v>
      </c>
    </row>
    <row r="1192" spans="1:9" ht="15" customHeight="1">
      <c r="A1192" s="136"/>
      <c r="B1192" s="136"/>
      <c r="C1192" s="136"/>
      <c r="D1192" s="136"/>
      <c r="E1192" s="136"/>
      <c r="F1192" s="136"/>
      <c r="G1192" s="259" t="s">
        <v>11308</v>
      </c>
      <c r="H1192" s="197"/>
      <c r="I1192" s="181">
        <v>16.98</v>
      </c>
    </row>
    <row r="1193" spans="1:9" ht="15" customHeight="1">
      <c r="A1193" s="136"/>
      <c r="B1193" s="136"/>
      <c r="C1193" s="136"/>
      <c r="D1193" s="136"/>
      <c r="E1193" s="136"/>
      <c r="F1193" s="136"/>
      <c r="G1193" s="259" t="s">
        <v>11309</v>
      </c>
      <c r="H1193" s="197"/>
      <c r="I1193" s="184">
        <v>58.235999999999997</v>
      </c>
    </row>
    <row r="1194" spans="1:9" ht="15" customHeight="1">
      <c r="A1194" s="136"/>
      <c r="B1194" s="136"/>
      <c r="C1194" s="136"/>
      <c r="D1194" s="136"/>
      <c r="E1194" s="136"/>
      <c r="F1194" s="136"/>
      <c r="G1194" s="259" t="s">
        <v>11310</v>
      </c>
      <c r="H1194" s="197"/>
      <c r="I1194" s="136"/>
    </row>
    <row r="1195" spans="1:9" ht="15" customHeight="1">
      <c r="A1195" s="136"/>
      <c r="B1195" s="136"/>
      <c r="C1195" s="136"/>
      <c r="D1195" s="136"/>
      <c r="E1195" s="136"/>
      <c r="F1195" s="136"/>
      <c r="G1195" s="259" t="s">
        <v>11311</v>
      </c>
      <c r="H1195" s="197"/>
      <c r="I1195" s="181">
        <v>58.24</v>
      </c>
    </row>
    <row r="1196" spans="1:9" ht="15" customHeight="1">
      <c r="A1196" s="136"/>
      <c r="B1196" s="136"/>
      <c r="C1196" s="136"/>
      <c r="D1196" s="136"/>
      <c r="E1196" s="136"/>
      <c r="F1196" s="136"/>
      <c r="G1196" s="259" t="s">
        <v>11312</v>
      </c>
      <c r="H1196" s="197"/>
      <c r="I1196" s="181">
        <v>20.149999999999999</v>
      </c>
    </row>
    <row r="1197" spans="1:9" ht="15" customHeight="1">
      <c r="A1197" s="136"/>
      <c r="B1197" s="136"/>
      <c r="C1197" s="136"/>
      <c r="D1197" s="136"/>
      <c r="E1197" s="136"/>
      <c r="F1197" s="136"/>
      <c r="G1197" s="259" t="s">
        <v>11313</v>
      </c>
      <c r="H1197" s="197"/>
      <c r="I1197" s="181">
        <v>78.39</v>
      </c>
    </row>
    <row r="1198" spans="1:9" ht="9.75" customHeight="1">
      <c r="A1198" s="136"/>
      <c r="B1198" s="136"/>
      <c r="C1198" s="136"/>
      <c r="D1198" s="260"/>
      <c r="E1198" s="197"/>
      <c r="F1198" s="197"/>
      <c r="G1198" s="136"/>
      <c r="H1198" s="136"/>
      <c r="I1198" s="136"/>
    </row>
    <row r="1199" spans="1:9" ht="19.5" customHeight="1">
      <c r="A1199" s="261" t="s">
        <v>11314</v>
      </c>
      <c r="B1199" s="218"/>
      <c r="C1199" s="218"/>
      <c r="D1199" s="218"/>
      <c r="E1199" s="218"/>
      <c r="F1199" s="218"/>
      <c r="G1199" s="218"/>
      <c r="H1199" s="218"/>
      <c r="I1199" s="219"/>
    </row>
    <row r="1200" spans="1:9" ht="15" customHeight="1">
      <c r="A1200" s="262" t="s">
        <v>11315</v>
      </c>
      <c r="B1200" s="218"/>
      <c r="C1200" s="218"/>
      <c r="D1200" s="218"/>
      <c r="E1200" s="219"/>
      <c r="F1200" s="176" t="s">
        <v>11316</v>
      </c>
      <c r="G1200" s="176" t="s">
        <v>11317</v>
      </c>
      <c r="H1200" s="176" t="s">
        <v>11318</v>
      </c>
      <c r="I1200" s="176" t="s">
        <v>11319</v>
      </c>
    </row>
    <row r="1201" spans="1:9" ht="15" customHeight="1">
      <c r="A1201" s="177" t="s">
        <v>11320</v>
      </c>
      <c r="B1201" s="263" t="s">
        <v>11321</v>
      </c>
      <c r="C1201" s="197"/>
      <c r="D1201" s="197"/>
      <c r="E1201" s="197"/>
      <c r="F1201" s="177" t="s">
        <v>11322</v>
      </c>
      <c r="G1201" s="179">
        <v>0.15</v>
      </c>
      <c r="H1201" s="180">
        <v>10.49</v>
      </c>
      <c r="I1201" s="180">
        <v>1.57</v>
      </c>
    </row>
    <row r="1202" spans="1:9" ht="15" customHeight="1">
      <c r="A1202" s="177" t="s">
        <v>11323</v>
      </c>
      <c r="B1202" s="263" t="s">
        <v>11324</v>
      </c>
      <c r="C1202" s="197"/>
      <c r="D1202" s="197"/>
      <c r="E1202" s="197"/>
      <c r="F1202" s="177" t="s">
        <v>11325</v>
      </c>
      <c r="G1202" s="179">
        <v>0.15</v>
      </c>
      <c r="H1202" s="180">
        <v>12.43</v>
      </c>
      <c r="I1202" s="180">
        <v>1.86</v>
      </c>
    </row>
    <row r="1203" spans="1:9" ht="15" customHeight="1">
      <c r="A1203" s="136"/>
      <c r="B1203" s="136"/>
      <c r="C1203" s="136"/>
      <c r="D1203" s="136"/>
      <c r="E1203" s="136"/>
      <c r="F1203" s="136"/>
      <c r="G1203" s="259" t="s">
        <v>11326</v>
      </c>
      <c r="H1203" s="197"/>
      <c r="I1203" s="181">
        <v>3.4380000000000002</v>
      </c>
    </row>
    <row r="1204" spans="1:9" ht="15" customHeight="1">
      <c r="A1204" s="136"/>
      <c r="B1204" s="136"/>
      <c r="C1204" s="136"/>
      <c r="D1204" s="136"/>
      <c r="E1204" s="136"/>
      <c r="F1204" s="136"/>
      <c r="G1204" s="259" t="s">
        <v>11327</v>
      </c>
      <c r="H1204" s="197"/>
      <c r="I1204" s="182">
        <v>3.4380000000000002</v>
      </c>
    </row>
    <row r="1205" spans="1:9" ht="15" customHeight="1">
      <c r="A1205" s="136"/>
      <c r="B1205" s="136"/>
      <c r="C1205" s="136"/>
      <c r="D1205" s="136"/>
      <c r="E1205" s="136"/>
      <c r="F1205" s="136"/>
      <c r="G1205" s="259" t="s">
        <v>11328</v>
      </c>
      <c r="H1205" s="197"/>
      <c r="I1205" s="182">
        <v>1</v>
      </c>
    </row>
    <row r="1206" spans="1:9" ht="15" customHeight="1">
      <c r="A1206" s="136"/>
      <c r="B1206" s="136"/>
      <c r="C1206" s="136"/>
      <c r="D1206" s="136"/>
      <c r="E1206" s="136"/>
      <c r="F1206" s="136"/>
      <c r="G1206" s="269" t="s">
        <v>11329</v>
      </c>
      <c r="H1206" s="202"/>
      <c r="I1206" s="183">
        <v>3.4380000000000002</v>
      </c>
    </row>
    <row r="1207" spans="1:9" ht="15" customHeight="1">
      <c r="A1207" s="262" t="s">
        <v>11330</v>
      </c>
      <c r="B1207" s="218"/>
      <c r="C1207" s="218"/>
      <c r="D1207" s="218"/>
      <c r="E1207" s="219"/>
      <c r="F1207" s="176" t="s">
        <v>11331</v>
      </c>
      <c r="G1207" s="176" t="s">
        <v>11332</v>
      </c>
      <c r="H1207" s="176" t="s">
        <v>11333</v>
      </c>
      <c r="I1207" s="176" t="s">
        <v>11334</v>
      </c>
    </row>
    <row r="1208" spans="1:9" ht="15" customHeight="1">
      <c r="A1208" s="177" t="s">
        <v>11335</v>
      </c>
      <c r="B1208" s="263" t="s">
        <v>11336</v>
      </c>
      <c r="C1208" s="197"/>
      <c r="D1208" s="197"/>
      <c r="E1208" s="197"/>
      <c r="F1208" s="177" t="s">
        <v>11337</v>
      </c>
      <c r="G1208" s="179">
        <v>1.1000000000000001</v>
      </c>
      <c r="H1208" s="180">
        <v>1.45</v>
      </c>
      <c r="I1208" s="180">
        <v>1.6</v>
      </c>
    </row>
    <row r="1209" spans="1:9" ht="15" customHeight="1">
      <c r="A1209" s="136"/>
      <c r="B1209" s="136"/>
      <c r="C1209" s="136"/>
      <c r="D1209" s="136"/>
      <c r="E1209" s="136"/>
      <c r="F1209" s="136"/>
      <c r="G1209" s="259" t="s">
        <v>11338</v>
      </c>
      <c r="H1209" s="197"/>
      <c r="I1209" s="181">
        <v>1.595</v>
      </c>
    </row>
    <row r="1210" spans="1:9" ht="15" customHeight="1">
      <c r="A1210" s="136"/>
      <c r="B1210" s="136"/>
      <c r="C1210" s="136"/>
      <c r="D1210" s="136"/>
      <c r="E1210" s="136"/>
      <c r="F1210" s="136"/>
      <c r="G1210" s="259" t="s">
        <v>11339</v>
      </c>
      <c r="H1210" s="197"/>
      <c r="I1210" s="184">
        <v>5.0330000000000004</v>
      </c>
    </row>
    <row r="1211" spans="1:9" ht="15" customHeight="1">
      <c r="A1211" s="136"/>
      <c r="B1211" s="136"/>
      <c r="C1211" s="136"/>
      <c r="D1211" s="136"/>
      <c r="E1211" s="136"/>
      <c r="F1211" s="136"/>
      <c r="G1211" s="259" t="s">
        <v>11340</v>
      </c>
      <c r="H1211" s="197"/>
      <c r="I1211" s="181">
        <v>5.03</v>
      </c>
    </row>
    <row r="1212" spans="1:9" ht="15" customHeight="1">
      <c r="A1212" s="136"/>
      <c r="B1212" s="136"/>
      <c r="C1212" s="136"/>
      <c r="D1212" s="136"/>
      <c r="E1212" s="136"/>
      <c r="F1212" s="136"/>
      <c r="G1212" s="259" t="s">
        <v>11341</v>
      </c>
      <c r="H1212" s="197"/>
      <c r="I1212" s="181">
        <v>1.74</v>
      </c>
    </row>
    <row r="1213" spans="1:9" ht="15" customHeight="1">
      <c r="A1213" s="136"/>
      <c r="B1213" s="136"/>
      <c r="C1213" s="136"/>
      <c r="D1213" s="136"/>
      <c r="E1213" s="136"/>
      <c r="F1213" s="136"/>
      <c r="G1213" s="259" t="s">
        <v>11342</v>
      </c>
      <c r="H1213" s="197"/>
      <c r="I1213" s="181">
        <v>6.77</v>
      </c>
    </row>
    <row r="1214" spans="1:9" ht="9.75" customHeight="1">
      <c r="A1214" s="136"/>
      <c r="B1214" s="136"/>
      <c r="C1214" s="136"/>
      <c r="D1214" s="260"/>
      <c r="E1214" s="197"/>
      <c r="F1214" s="197"/>
      <c r="G1214" s="136"/>
      <c r="H1214" s="136"/>
      <c r="I1214" s="136"/>
    </row>
    <row r="1215" spans="1:9" ht="19.5" customHeight="1">
      <c r="A1215" s="261" t="s">
        <v>11343</v>
      </c>
      <c r="B1215" s="218"/>
      <c r="C1215" s="218"/>
      <c r="D1215" s="218"/>
      <c r="E1215" s="218"/>
      <c r="F1215" s="218"/>
      <c r="G1215" s="218"/>
      <c r="H1215" s="218"/>
      <c r="I1215" s="219"/>
    </row>
    <row r="1216" spans="1:9" ht="15" customHeight="1">
      <c r="A1216" s="262" t="s">
        <v>11344</v>
      </c>
      <c r="B1216" s="218"/>
      <c r="C1216" s="218"/>
      <c r="D1216" s="218"/>
      <c r="E1216" s="219"/>
      <c r="F1216" s="176" t="s">
        <v>11345</v>
      </c>
      <c r="G1216" s="176" t="s">
        <v>11346</v>
      </c>
      <c r="H1216" s="176" t="s">
        <v>11347</v>
      </c>
      <c r="I1216" s="176" t="s">
        <v>11348</v>
      </c>
    </row>
    <row r="1217" spans="1:9" ht="15" customHeight="1">
      <c r="A1217" s="177" t="s">
        <v>11349</v>
      </c>
      <c r="B1217" s="263" t="s">
        <v>11350</v>
      </c>
      <c r="C1217" s="197"/>
      <c r="D1217" s="197"/>
      <c r="E1217" s="197"/>
      <c r="F1217" s="177" t="s">
        <v>11351</v>
      </c>
      <c r="G1217" s="179">
        <v>0.6</v>
      </c>
      <c r="H1217" s="180">
        <v>10.49</v>
      </c>
      <c r="I1217" s="180">
        <v>6.29</v>
      </c>
    </row>
    <row r="1218" spans="1:9" ht="15" customHeight="1">
      <c r="A1218" s="177" t="s">
        <v>11352</v>
      </c>
      <c r="B1218" s="263" t="s">
        <v>11353</v>
      </c>
      <c r="C1218" s="197"/>
      <c r="D1218" s="197"/>
      <c r="E1218" s="197"/>
      <c r="F1218" s="177" t="s">
        <v>11354</v>
      </c>
      <c r="G1218" s="179">
        <v>0.6</v>
      </c>
      <c r="H1218" s="180">
        <v>12.43</v>
      </c>
      <c r="I1218" s="180">
        <v>7.46</v>
      </c>
    </row>
    <row r="1219" spans="1:9" ht="15" customHeight="1">
      <c r="A1219" s="136"/>
      <c r="B1219" s="136"/>
      <c r="C1219" s="136"/>
      <c r="D1219" s="136"/>
      <c r="E1219" s="136"/>
      <c r="F1219" s="136"/>
      <c r="G1219" s="259" t="s">
        <v>11355</v>
      </c>
      <c r="H1219" s="197"/>
      <c r="I1219" s="181">
        <v>13.752000000000001</v>
      </c>
    </row>
    <row r="1220" spans="1:9" ht="15" customHeight="1">
      <c r="A1220" s="136"/>
      <c r="B1220" s="136"/>
      <c r="C1220" s="136"/>
      <c r="D1220" s="136"/>
      <c r="E1220" s="136"/>
      <c r="F1220" s="136"/>
      <c r="G1220" s="259" t="s">
        <v>11356</v>
      </c>
      <c r="H1220" s="197"/>
      <c r="I1220" s="182">
        <v>13.752000000000001</v>
      </c>
    </row>
    <row r="1221" spans="1:9" ht="15" customHeight="1">
      <c r="A1221" s="136"/>
      <c r="B1221" s="136"/>
      <c r="C1221" s="136"/>
      <c r="D1221" s="136"/>
      <c r="E1221" s="136"/>
      <c r="F1221" s="136"/>
      <c r="G1221" s="259" t="s">
        <v>11357</v>
      </c>
      <c r="H1221" s="197"/>
      <c r="I1221" s="182">
        <v>1</v>
      </c>
    </row>
    <row r="1222" spans="1:9" ht="15" customHeight="1">
      <c r="A1222" s="136"/>
      <c r="B1222" s="136"/>
      <c r="C1222" s="136"/>
      <c r="D1222" s="136"/>
      <c r="E1222" s="136"/>
      <c r="F1222" s="136"/>
      <c r="G1222" s="269" t="s">
        <v>11358</v>
      </c>
      <c r="H1222" s="202"/>
      <c r="I1222" s="183">
        <v>13.752000000000001</v>
      </c>
    </row>
    <row r="1223" spans="1:9" ht="15" customHeight="1">
      <c r="A1223" s="262" t="s">
        <v>11359</v>
      </c>
      <c r="B1223" s="218"/>
      <c r="C1223" s="218"/>
      <c r="D1223" s="218"/>
      <c r="E1223" s="219"/>
      <c r="F1223" s="176" t="s">
        <v>11360</v>
      </c>
      <c r="G1223" s="176" t="s">
        <v>11361</v>
      </c>
      <c r="H1223" s="176" t="s">
        <v>11362</v>
      </c>
      <c r="I1223" s="176" t="s">
        <v>11363</v>
      </c>
    </row>
    <row r="1224" spans="1:9" ht="15" customHeight="1">
      <c r="A1224" s="177" t="s">
        <v>11364</v>
      </c>
      <c r="B1224" s="263" t="s">
        <v>11365</v>
      </c>
      <c r="C1224" s="197"/>
      <c r="D1224" s="197"/>
      <c r="E1224" s="197"/>
      <c r="F1224" s="177" t="s">
        <v>11366</v>
      </c>
      <c r="G1224" s="179">
        <v>1.1000000000000001</v>
      </c>
      <c r="H1224" s="180">
        <v>6.52</v>
      </c>
      <c r="I1224" s="180">
        <v>7.17</v>
      </c>
    </row>
    <row r="1225" spans="1:9" ht="15" customHeight="1">
      <c r="A1225" s="136"/>
      <c r="B1225" s="136"/>
      <c r="C1225" s="136"/>
      <c r="D1225" s="136"/>
      <c r="E1225" s="136"/>
      <c r="F1225" s="136"/>
      <c r="G1225" s="259" t="s">
        <v>11367</v>
      </c>
      <c r="H1225" s="197"/>
      <c r="I1225" s="181">
        <v>7.1719999999999997</v>
      </c>
    </row>
    <row r="1226" spans="1:9" ht="15" customHeight="1">
      <c r="A1226" s="136"/>
      <c r="B1226" s="136"/>
      <c r="C1226" s="136"/>
      <c r="D1226" s="136"/>
      <c r="E1226" s="136"/>
      <c r="F1226" s="136"/>
      <c r="G1226" s="259" t="s">
        <v>11368</v>
      </c>
      <c r="H1226" s="197"/>
      <c r="I1226" s="184">
        <v>20.923999999999999</v>
      </c>
    </row>
    <row r="1227" spans="1:9" ht="15" customHeight="1">
      <c r="A1227" s="136"/>
      <c r="B1227" s="136"/>
      <c r="C1227" s="136"/>
      <c r="D1227" s="136"/>
      <c r="E1227" s="136"/>
      <c r="F1227" s="136"/>
      <c r="G1227" s="259" t="s">
        <v>11369</v>
      </c>
      <c r="H1227" s="197"/>
      <c r="I1227" s="181">
        <v>20.92</v>
      </c>
    </row>
    <row r="1228" spans="1:9" ht="15" customHeight="1">
      <c r="A1228" s="136"/>
      <c r="B1228" s="136"/>
      <c r="C1228" s="136"/>
      <c r="D1228" s="136"/>
      <c r="E1228" s="136"/>
      <c r="F1228" s="136"/>
      <c r="G1228" s="259" t="s">
        <v>11370</v>
      </c>
      <c r="H1228" s="197"/>
      <c r="I1228" s="181">
        <v>7.24</v>
      </c>
    </row>
    <row r="1229" spans="1:9" ht="15" customHeight="1">
      <c r="A1229" s="136"/>
      <c r="B1229" s="136"/>
      <c r="C1229" s="136"/>
      <c r="D1229" s="136"/>
      <c r="E1229" s="136"/>
      <c r="F1229" s="136"/>
      <c r="G1229" s="259" t="s">
        <v>11371</v>
      </c>
      <c r="H1229" s="197"/>
      <c r="I1229" s="181">
        <v>28.16</v>
      </c>
    </row>
    <row r="1230" spans="1:9" ht="9.75" customHeight="1">
      <c r="A1230" s="136"/>
      <c r="B1230" s="136"/>
      <c r="C1230" s="136"/>
      <c r="D1230" s="260"/>
      <c r="E1230" s="197"/>
      <c r="F1230" s="197"/>
      <c r="G1230" s="136"/>
      <c r="H1230" s="136"/>
      <c r="I1230" s="136"/>
    </row>
    <row r="1231" spans="1:9" ht="19.5" customHeight="1">
      <c r="A1231" s="261" t="s">
        <v>11372</v>
      </c>
      <c r="B1231" s="218"/>
      <c r="C1231" s="218"/>
      <c r="D1231" s="218"/>
      <c r="E1231" s="218"/>
      <c r="F1231" s="218"/>
      <c r="G1231" s="218"/>
      <c r="H1231" s="218"/>
      <c r="I1231" s="219"/>
    </row>
    <row r="1232" spans="1:9" ht="15" customHeight="1">
      <c r="A1232" s="262" t="s">
        <v>11373</v>
      </c>
      <c r="B1232" s="218"/>
      <c r="C1232" s="218"/>
      <c r="D1232" s="218"/>
      <c r="E1232" s="219"/>
      <c r="F1232" s="176" t="s">
        <v>11374</v>
      </c>
      <c r="G1232" s="176" t="s">
        <v>11375</v>
      </c>
      <c r="H1232" s="176" t="s">
        <v>11376</v>
      </c>
      <c r="I1232" s="176" t="s">
        <v>11377</v>
      </c>
    </row>
    <row r="1233" spans="1:9" ht="15" customHeight="1">
      <c r="A1233" s="177" t="s">
        <v>11378</v>
      </c>
      <c r="B1233" s="263" t="s">
        <v>11379</v>
      </c>
      <c r="C1233" s="197"/>
      <c r="D1233" s="197"/>
      <c r="E1233" s="197"/>
      <c r="F1233" s="177" t="s">
        <v>11380</v>
      </c>
      <c r="G1233" s="179">
        <v>0.4</v>
      </c>
      <c r="H1233" s="180">
        <v>10.49</v>
      </c>
      <c r="I1233" s="180">
        <v>4.2</v>
      </c>
    </row>
    <row r="1234" spans="1:9" ht="15" customHeight="1">
      <c r="A1234" s="177" t="s">
        <v>11381</v>
      </c>
      <c r="B1234" s="263" t="s">
        <v>11382</v>
      </c>
      <c r="C1234" s="197"/>
      <c r="D1234" s="197"/>
      <c r="E1234" s="197"/>
      <c r="F1234" s="177" t="s">
        <v>11383</v>
      </c>
      <c r="G1234" s="179">
        <v>0.4</v>
      </c>
      <c r="H1234" s="180">
        <v>12.43</v>
      </c>
      <c r="I1234" s="180">
        <v>4.97</v>
      </c>
    </row>
    <row r="1235" spans="1:9" ht="15" customHeight="1">
      <c r="A1235" s="136"/>
      <c r="B1235" s="136"/>
      <c r="C1235" s="136"/>
      <c r="D1235" s="136"/>
      <c r="E1235" s="136"/>
      <c r="F1235" s="136"/>
      <c r="G1235" s="259" t="s">
        <v>11384</v>
      </c>
      <c r="H1235" s="197"/>
      <c r="I1235" s="181">
        <v>9.1679999999999993</v>
      </c>
    </row>
    <row r="1236" spans="1:9" ht="15" customHeight="1">
      <c r="A1236" s="136"/>
      <c r="B1236" s="136"/>
      <c r="C1236" s="136"/>
      <c r="D1236" s="136"/>
      <c r="E1236" s="136"/>
      <c r="F1236" s="136"/>
      <c r="G1236" s="259" t="s">
        <v>11385</v>
      </c>
      <c r="H1236" s="197"/>
      <c r="I1236" s="182">
        <v>9.1679999999999993</v>
      </c>
    </row>
    <row r="1237" spans="1:9" ht="15" customHeight="1">
      <c r="A1237" s="136"/>
      <c r="B1237" s="136"/>
      <c r="C1237" s="136"/>
      <c r="D1237" s="136"/>
      <c r="E1237" s="136"/>
      <c r="F1237" s="136"/>
      <c r="G1237" s="259" t="s">
        <v>11386</v>
      </c>
      <c r="H1237" s="197"/>
      <c r="I1237" s="182">
        <v>1</v>
      </c>
    </row>
    <row r="1238" spans="1:9" ht="15" customHeight="1">
      <c r="A1238" s="136"/>
      <c r="B1238" s="136"/>
      <c r="C1238" s="136"/>
      <c r="D1238" s="136"/>
      <c r="E1238" s="136"/>
      <c r="F1238" s="136"/>
      <c r="G1238" s="269" t="s">
        <v>11387</v>
      </c>
      <c r="H1238" s="202"/>
      <c r="I1238" s="183">
        <v>9.1679999999999993</v>
      </c>
    </row>
    <row r="1239" spans="1:9" ht="15" customHeight="1">
      <c r="A1239" s="262" t="s">
        <v>11388</v>
      </c>
      <c r="B1239" s="218"/>
      <c r="C1239" s="218"/>
      <c r="D1239" s="218"/>
      <c r="E1239" s="219"/>
      <c r="F1239" s="176" t="s">
        <v>11389</v>
      </c>
      <c r="G1239" s="176" t="s">
        <v>11390</v>
      </c>
      <c r="H1239" s="176" t="s">
        <v>11391</v>
      </c>
      <c r="I1239" s="176" t="s">
        <v>11392</v>
      </c>
    </row>
    <row r="1240" spans="1:9" ht="15" customHeight="1">
      <c r="A1240" s="177" t="s">
        <v>11393</v>
      </c>
      <c r="B1240" s="263" t="s">
        <v>11394</v>
      </c>
      <c r="C1240" s="197"/>
      <c r="D1240" s="197"/>
      <c r="E1240" s="197"/>
      <c r="F1240" s="177" t="s">
        <v>11395</v>
      </c>
      <c r="G1240" s="179">
        <v>1</v>
      </c>
      <c r="H1240" s="180">
        <v>53.71</v>
      </c>
      <c r="I1240" s="180">
        <v>53.71</v>
      </c>
    </row>
    <row r="1241" spans="1:9" ht="15" customHeight="1">
      <c r="A1241" s="136"/>
      <c r="B1241" s="136"/>
      <c r="C1241" s="136"/>
      <c r="D1241" s="136"/>
      <c r="E1241" s="136"/>
      <c r="F1241" s="136"/>
      <c r="G1241" s="259" t="s">
        <v>11396</v>
      </c>
      <c r="H1241" s="197"/>
      <c r="I1241" s="181">
        <v>53.71</v>
      </c>
    </row>
    <row r="1242" spans="1:9" ht="15" customHeight="1">
      <c r="A1242" s="136"/>
      <c r="B1242" s="136"/>
      <c r="C1242" s="136"/>
      <c r="D1242" s="136"/>
      <c r="E1242" s="136"/>
      <c r="F1242" s="136"/>
      <c r="G1242" s="259" t="s">
        <v>11397</v>
      </c>
      <c r="H1242" s="197"/>
      <c r="I1242" s="184">
        <v>62.878</v>
      </c>
    </row>
    <row r="1243" spans="1:9" ht="15" customHeight="1">
      <c r="A1243" s="136"/>
      <c r="B1243" s="136"/>
      <c r="C1243" s="136"/>
      <c r="D1243" s="136"/>
      <c r="E1243" s="136"/>
      <c r="F1243" s="136"/>
      <c r="G1243" s="259" t="s">
        <v>11398</v>
      </c>
      <c r="H1243" s="197"/>
      <c r="I1243" s="136"/>
    </row>
    <row r="1244" spans="1:9" ht="15" customHeight="1">
      <c r="A1244" s="136"/>
      <c r="B1244" s="136"/>
      <c r="C1244" s="136"/>
      <c r="D1244" s="136"/>
      <c r="E1244" s="136"/>
      <c r="F1244" s="136"/>
      <c r="G1244" s="259" t="s">
        <v>11399</v>
      </c>
      <c r="H1244" s="197"/>
      <c r="I1244" s="181">
        <v>62.88</v>
      </c>
    </row>
    <row r="1245" spans="1:9" ht="15" customHeight="1">
      <c r="A1245" s="136"/>
      <c r="B1245" s="136"/>
      <c r="C1245" s="136"/>
      <c r="D1245" s="136"/>
      <c r="E1245" s="136"/>
      <c r="F1245" s="136"/>
      <c r="G1245" s="259" t="s">
        <v>11400</v>
      </c>
      <c r="H1245" s="197"/>
      <c r="I1245" s="181">
        <v>21.76</v>
      </c>
    </row>
    <row r="1246" spans="1:9" ht="15" customHeight="1">
      <c r="A1246" s="136"/>
      <c r="B1246" s="136"/>
      <c r="C1246" s="136"/>
      <c r="D1246" s="136"/>
      <c r="E1246" s="136"/>
      <c r="F1246" s="136"/>
      <c r="G1246" s="259" t="s">
        <v>11401</v>
      </c>
      <c r="H1246" s="197"/>
      <c r="I1246" s="181">
        <v>84.64</v>
      </c>
    </row>
    <row r="1247" spans="1:9" ht="9.75" customHeight="1">
      <c r="A1247" s="136"/>
      <c r="B1247" s="136"/>
      <c r="C1247" s="136"/>
      <c r="D1247" s="260"/>
      <c r="E1247" s="197"/>
      <c r="F1247" s="197"/>
      <c r="G1247" s="136"/>
      <c r="H1247" s="136"/>
      <c r="I1247" s="136"/>
    </row>
    <row r="1248" spans="1:9" ht="19.5" customHeight="1">
      <c r="A1248" s="261" t="s">
        <v>11402</v>
      </c>
      <c r="B1248" s="218"/>
      <c r="C1248" s="218"/>
      <c r="D1248" s="218"/>
      <c r="E1248" s="218"/>
      <c r="F1248" s="218"/>
      <c r="G1248" s="218"/>
      <c r="H1248" s="218"/>
      <c r="I1248" s="219"/>
    </row>
    <row r="1249" spans="1:9" ht="15" customHeight="1">
      <c r="A1249" s="262" t="s">
        <v>11403</v>
      </c>
      <c r="B1249" s="218"/>
      <c r="C1249" s="218"/>
      <c r="D1249" s="218"/>
      <c r="E1249" s="219"/>
      <c r="F1249" s="176" t="s">
        <v>11404</v>
      </c>
      <c r="G1249" s="176" t="s">
        <v>11405</v>
      </c>
      <c r="H1249" s="176" t="s">
        <v>11406</v>
      </c>
      <c r="I1249" s="176" t="s">
        <v>11407</v>
      </c>
    </row>
    <row r="1250" spans="1:9" ht="15" customHeight="1">
      <c r="A1250" s="177" t="s">
        <v>11408</v>
      </c>
      <c r="B1250" s="263" t="s">
        <v>11409</v>
      </c>
      <c r="C1250" s="197"/>
      <c r="D1250" s="197"/>
      <c r="E1250" s="197"/>
      <c r="F1250" s="177" t="s">
        <v>11410</v>
      </c>
      <c r="G1250" s="179">
        <v>0.15</v>
      </c>
      <c r="H1250" s="180">
        <v>10.49</v>
      </c>
      <c r="I1250" s="180">
        <v>1.57</v>
      </c>
    </row>
    <row r="1251" spans="1:9" ht="15" customHeight="1">
      <c r="A1251" s="177" t="s">
        <v>11411</v>
      </c>
      <c r="B1251" s="263" t="s">
        <v>11412</v>
      </c>
      <c r="C1251" s="197"/>
      <c r="D1251" s="197"/>
      <c r="E1251" s="197"/>
      <c r="F1251" s="177" t="s">
        <v>11413</v>
      </c>
      <c r="G1251" s="179">
        <v>0.15</v>
      </c>
      <c r="H1251" s="180">
        <v>12.43</v>
      </c>
      <c r="I1251" s="180">
        <v>1.86</v>
      </c>
    </row>
    <row r="1252" spans="1:9" ht="15" customHeight="1">
      <c r="A1252" s="136"/>
      <c r="B1252" s="136"/>
      <c r="C1252" s="136"/>
      <c r="D1252" s="136"/>
      <c r="E1252" s="136"/>
      <c r="F1252" s="136"/>
      <c r="G1252" s="259" t="s">
        <v>11414</v>
      </c>
      <c r="H1252" s="197"/>
      <c r="I1252" s="181">
        <v>3.4380000000000002</v>
      </c>
    </row>
    <row r="1253" spans="1:9" ht="15" customHeight="1">
      <c r="A1253" s="136"/>
      <c r="B1253" s="136"/>
      <c r="C1253" s="136"/>
      <c r="D1253" s="136"/>
      <c r="E1253" s="136"/>
      <c r="F1253" s="136"/>
      <c r="G1253" s="259" t="s">
        <v>11415</v>
      </c>
      <c r="H1253" s="197"/>
      <c r="I1253" s="182">
        <v>3.4380000000000002</v>
      </c>
    </row>
    <row r="1254" spans="1:9" ht="15" customHeight="1">
      <c r="A1254" s="136"/>
      <c r="B1254" s="136"/>
      <c r="C1254" s="136"/>
      <c r="D1254" s="136"/>
      <c r="E1254" s="136"/>
      <c r="F1254" s="136"/>
      <c r="G1254" s="259" t="s">
        <v>11416</v>
      </c>
      <c r="H1254" s="197"/>
      <c r="I1254" s="182">
        <v>1</v>
      </c>
    </row>
    <row r="1255" spans="1:9" ht="15" customHeight="1">
      <c r="A1255" s="136"/>
      <c r="B1255" s="136"/>
      <c r="C1255" s="136"/>
      <c r="D1255" s="136"/>
      <c r="E1255" s="136"/>
      <c r="F1255" s="136"/>
      <c r="G1255" s="269" t="s">
        <v>11417</v>
      </c>
      <c r="H1255" s="202"/>
      <c r="I1255" s="183">
        <v>3.4380000000000002</v>
      </c>
    </row>
    <row r="1256" spans="1:9" ht="15" customHeight="1">
      <c r="A1256" s="262" t="s">
        <v>11418</v>
      </c>
      <c r="B1256" s="218"/>
      <c r="C1256" s="218"/>
      <c r="D1256" s="218"/>
      <c r="E1256" s="219"/>
      <c r="F1256" s="176" t="s">
        <v>11419</v>
      </c>
      <c r="G1256" s="176" t="s">
        <v>11420</v>
      </c>
      <c r="H1256" s="176" t="s">
        <v>11421</v>
      </c>
      <c r="I1256" s="176" t="s">
        <v>11422</v>
      </c>
    </row>
    <row r="1257" spans="1:9" ht="15" customHeight="1">
      <c r="A1257" s="177" t="s">
        <v>11423</v>
      </c>
      <c r="B1257" s="263" t="s">
        <v>11424</v>
      </c>
      <c r="C1257" s="197"/>
      <c r="D1257" s="197"/>
      <c r="E1257" s="197"/>
      <c r="F1257" s="177" t="s">
        <v>11425</v>
      </c>
      <c r="G1257" s="179">
        <v>1</v>
      </c>
      <c r="H1257" s="180">
        <v>22.82</v>
      </c>
      <c r="I1257" s="180">
        <v>22.82</v>
      </c>
    </row>
    <row r="1258" spans="1:9" ht="15" customHeight="1">
      <c r="A1258" s="136"/>
      <c r="B1258" s="136"/>
      <c r="C1258" s="136"/>
      <c r="D1258" s="136"/>
      <c r="E1258" s="136"/>
      <c r="F1258" s="136"/>
      <c r="G1258" s="259" t="s">
        <v>11426</v>
      </c>
      <c r="H1258" s="197"/>
      <c r="I1258" s="181">
        <v>22.82</v>
      </c>
    </row>
    <row r="1259" spans="1:9" ht="15" customHeight="1">
      <c r="A1259" s="136"/>
      <c r="B1259" s="136"/>
      <c r="C1259" s="136"/>
      <c r="D1259" s="136"/>
      <c r="E1259" s="136"/>
      <c r="F1259" s="136"/>
      <c r="G1259" s="259" t="s">
        <v>11427</v>
      </c>
      <c r="H1259" s="197"/>
      <c r="I1259" s="184">
        <v>26.257999999999999</v>
      </c>
    </row>
    <row r="1260" spans="1:9" ht="15" customHeight="1">
      <c r="A1260" s="136"/>
      <c r="B1260" s="136"/>
      <c r="C1260" s="136"/>
      <c r="D1260" s="136"/>
      <c r="E1260" s="136"/>
      <c r="F1260" s="136"/>
      <c r="G1260" s="259" t="s">
        <v>11428</v>
      </c>
      <c r="H1260" s="197"/>
      <c r="I1260" s="181">
        <v>26.26</v>
      </c>
    </row>
    <row r="1261" spans="1:9" ht="15" customHeight="1">
      <c r="A1261" s="136"/>
      <c r="B1261" s="136"/>
      <c r="C1261" s="136"/>
      <c r="D1261" s="136"/>
      <c r="E1261" s="136"/>
      <c r="F1261" s="136"/>
      <c r="G1261" s="259" t="s">
        <v>11429</v>
      </c>
      <c r="H1261" s="197"/>
      <c r="I1261" s="181">
        <v>9.09</v>
      </c>
    </row>
    <row r="1262" spans="1:9" ht="15" customHeight="1">
      <c r="A1262" s="136"/>
      <c r="B1262" s="136"/>
      <c r="C1262" s="136"/>
      <c r="D1262" s="136"/>
      <c r="E1262" s="136"/>
      <c r="F1262" s="136"/>
      <c r="G1262" s="259" t="s">
        <v>11430</v>
      </c>
      <c r="H1262" s="197"/>
      <c r="I1262" s="181">
        <v>35.35</v>
      </c>
    </row>
    <row r="1263" spans="1:9" ht="9.75" customHeight="1">
      <c r="A1263" s="136"/>
      <c r="B1263" s="136"/>
      <c r="C1263" s="136"/>
      <c r="D1263" s="260"/>
      <c r="E1263" s="197"/>
      <c r="F1263" s="197"/>
      <c r="G1263" s="136"/>
      <c r="H1263" s="136"/>
      <c r="I1263" s="136"/>
    </row>
    <row r="1264" spans="1:9" ht="19.5" customHeight="1">
      <c r="A1264" s="261" t="s">
        <v>11431</v>
      </c>
      <c r="B1264" s="218"/>
      <c r="C1264" s="218"/>
      <c r="D1264" s="218"/>
      <c r="E1264" s="218"/>
      <c r="F1264" s="218"/>
      <c r="G1264" s="218"/>
      <c r="H1264" s="218"/>
      <c r="I1264" s="219"/>
    </row>
    <row r="1265" spans="1:9" ht="9.75" customHeight="1">
      <c r="A1265" s="264" t="s">
        <v>11432</v>
      </c>
      <c r="B1265" s="216"/>
      <c r="C1265" s="265" t="s">
        <v>11433</v>
      </c>
      <c r="D1265" s="216"/>
      <c r="E1265" s="266" t="s">
        <v>11434</v>
      </c>
      <c r="F1265" s="219"/>
      <c r="G1265" s="266" t="s">
        <v>11435</v>
      </c>
      <c r="H1265" s="219"/>
      <c r="I1265" s="267" t="s">
        <v>11436</v>
      </c>
    </row>
    <row r="1266" spans="1:9" ht="9.75" customHeight="1">
      <c r="A1266" s="201"/>
      <c r="B1266" s="203"/>
      <c r="C1266" s="201"/>
      <c r="D1266" s="203"/>
      <c r="E1266" s="176" t="s">
        <v>11437</v>
      </c>
      <c r="F1266" s="176" t="s">
        <v>11438</v>
      </c>
      <c r="G1266" s="176" t="s">
        <v>11439</v>
      </c>
      <c r="H1266" s="176" t="s">
        <v>11440</v>
      </c>
      <c r="I1266" s="242"/>
    </row>
    <row r="1267" spans="1:9" ht="15" customHeight="1">
      <c r="A1267" s="177" t="s">
        <v>11441</v>
      </c>
      <c r="B1267" s="178" t="s">
        <v>11442</v>
      </c>
      <c r="C1267" s="268">
        <v>0.15181425000000001</v>
      </c>
      <c r="D1267" s="197"/>
      <c r="E1267" s="185">
        <v>1</v>
      </c>
      <c r="F1267" s="185">
        <v>0</v>
      </c>
      <c r="G1267" s="182">
        <v>29.22</v>
      </c>
      <c r="H1267" s="182">
        <v>13.48</v>
      </c>
      <c r="I1267" s="182">
        <v>4.4360123849999997</v>
      </c>
    </row>
    <row r="1268" spans="1:9" ht="15" customHeight="1">
      <c r="A1268" s="136"/>
      <c r="B1268" s="136"/>
      <c r="C1268" s="136"/>
      <c r="D1268" s="136"/>
      <c r="E1268" s="136"/>
      <c r="F1268" s="136"/>
      <c r="G1268" s="274" t="s">
        <v>11443</v>
      </c>
      <c r="H1268" s="197"/>
      <c r="I1268" s="186">
        <v>4.4359999999999999</v>
      </c>
    </row>
    <row r="1269" spans="1:9" ht="15" customHeight="1">
      <c r="A1269" s="262" t="s">
        <v>11444</v>
      </c>
      <c r="B1269" s="218"/>
      <c r="C1269" s="218"/>
      <c r="D1269" s="218"/>
      <c r="E1269" s="219"/>
      <c r="F1269" s="176" t="s">
        <v>11445</v>
      </c>
      <c r="G1269" s="176" t="s">
        <v>11446</v>
      </c>
      <c r="H1269" s="176" t="s">
        <v>11447</v>
      </c>
      <c r="I1269" s="176" t="s">
        <v>11448</v>
      </c>
    </row>
    <row r="1270" spans="1:9" ht="15" customHeight="1">
      <c r="A1270" s="177" t="s">
        <v>11449</v>
      </c>
      <c r="B1270" s="263" t="s">
        <v>11450</v>
      </c>
      <c r="C1270" s="197"/>
      <c r="D1270" s="197"/>
      <c r="E1270" s="197"/>
      <c r="F1270" s="177" t="s">
        <v>11451</v>
      </c>
      <c r="G1270" s="179">
        <v>1.0631250000000001</v>
      </c>
      <c r="H1270" s="180">
        <v>12.43</v>
      </c>
      <c r="I1270" s="180">
        <v>13.21</v>
      </c>
    </row>
    <row r="1271" spans="1:9" ht="15" customHeight="1">
      <c r="A1271" s="177" t="s">
        <v>11452</v>
      </c>
      <c r="B1271" s="263" t="s">
        <v>11453</v>
      </c>
      <c r="C1271" s="197"/>
      <c r="D1271" s="197"/>
      <c r="E1271" s="197"/>
      <c r="F1271" s="177" t="s">
        <v>11454</v>
      </c>
      <c r="G1271" s="179">
        <v>4.6342499999999998</v>
      </c>
      <c r="H1271" s="180">
        <v>8.3699999999999992</v>
      </c>
      <c r="I1271" s="180">
        <v>38.79</v>
      </c>
    </row>
    <row r="1272" spans="1:9" ht="15" customHeight="1">
      <c r="A1272" s="136"/>
      <c r="B1272" s="136"/>
      <c r="C1272" s="136"/>
      <c r="D1272" s="136"/>
      <c r="E1272" s="136"/>
      <c r="F1272" s="136"/>
      <c r="G1272" s="259" t="s">
        <v>11455</v>
      </c>
      <c r="H1272" s="197"/>
      <c r="I1272" s="181">
        <v>52.003300000000003</v>
      </c>
    </row>
    <row r="1273" spans="1:9" ht="15" customHeight="1">
      <c r="A1273" s="136"/>
      <c r="B1273" s="136"/>
      <c r="C1273" s="136"/>
      <c r="D1273" s="136"/>
      <c r="E1273" s="136"/>
      <c r="F1273" s="136"/>
      <c r="G1273" s="259" t="s">
        <v>11456</v>
      </c>
      <c r="H1273" s="197"/>
      <c r="I1273" s="182">
        <v>56.439300000000003</v>
      </c>
    </row>
    <row r="1274" spans="1:9" ht="15" customHeight="1">
      <c r="A1274" s="136"/>
      <c r="B1274" s="136"/>
      <c r="C1274" s="136"/>
      <c r="D1274" s="136"/>
      <c r="E1274" s="136"/>
      <c r="F1274" s="136"/>
      <c r="G1274" s="259" t="s">
        <v>11457</v>
      </c>
      <c r="H1274" s="197"/>
      <c r="I1274" s="182">
        <v>1</v>
      </c>
    </row>
    <row r="1275" spans="1:9" ht="15" customHeight="1">
      <c r="A1275" s="136"/>
      <c r="B1275" s="136"/>
      <c r="C1275" s="136"/>
      <c r="D1275" s="136"/>
      <c r="E1275" s="136"/>
      <c r="F1275" s="136"/>
      <c r="G1275" s="269" t="s">
        <v>11458</v>
      </c>
      <c r="H1275" s="202"/>
      <c r="I1275" s="183">
        <v>56.439300000000003</v>
      </c>
    </row>
    <row r="1276" spans="1:9" ht="15" customHeight="1">
      <c r="A1276" s="262" t="s">
        <v>11459</v>
      </c>
      <c r="B1276" s="218"/>
      <c r="C1276" s="218"/>
      <c r="D1276" s="218"/>
      <c r="E1276" s="219"/>
      <c r="F1276" s="176" t="s">
        <v>11460</v>
      </c>
      <c r="G1276" s="176" t="s">
        <v>11461</v>
      </c>
      <c r="H1276" s="176" t="s">
        <v>11462</v>
      </c>
      <c r="I1276" s="176" t="s">
        <v>11463</v>
      </c>
    </row>
    <row r="1277" spans="1:9" ht="15" customHeight="1">
      <c r="A1277" s="177" t="s">
        <v>11464</v>
      </c>
      <c r="B1277" s="263" t="s">
        <v>11465</v>
      </c>
      <c r="C1277" s="197"/>
      <c r="D1277" s="197"/>
      <c r="E1277" s="197"/>
      <c r="F1277" s="177" t="s">
        <v>11466</v>
      </c>
      <c r="G1277" s="179">
        <v>0.14288400000000001</v>
      </c>
      <c r="H1277" s="180">
        <v>63.75</v>
      </c>
      <c r="I1277" s="180">
        <v>9.11</v>
      </c>
    </row>
    <row r="1278" spans="1:9" ht="15" customHeight="1">
      <c r="A1278" s="177" t="s">
        <v>11467</v>
      </c>
      <c r="B1278" s="263" t="s">
        <v>11468</v>
      </c>
      <c r="C1278" s="197"/>
      <c r="D1278" s="197"/>
      <c r="E1278" s="197"/>
      <c r="F1278" s="177" t="s">
        <v>11469</v>
      </c>
      <c r="G1278" s="179">
        <v>8.101013E-2</v>
      </c>
      <c r="H1278" s="180">
        <v>83.3</v>
      </c>
      <c r="I1278" s="180">
        <v>6.75</v>
      </c>
    </row>
    <row r="1279" spans="1:9" ht="15" customHeight="1">
      <c r="A1279" s="177" t="s">
        <v>11470</v>
      </c>
      <c r="B1279" s="263" t="s">
        <v>11471</v>
      </c>
      <c r="C1279" s="197"/>
      <c r="D1279" s="197"/>
      <c r="E1279" s="197"/>
      <c r="F1279" s="177" t="s">
        <v>11472</v>
      </c>
      <c r="G1279" s="179">
        <v>8.101013E-2</v>
      </c>
      <c r="H1279" s="180">
        <v>83.3</v>
      </c>
      <c r="I1279" s="180">
        <v>6.75</v>
      </c>
    </row>
    <row r="1280" spans="1:9" ht="15" customHeight="1">
      <c r="A1280" s="177" t="s">
        <v>11473</v>
      </c>
      <c r="B1280" s="263" t="s">
        <v>11474</v>
      </c>
      <c r="C1280" s="197"/>
      <c r="D1280" s="197"/>
      <c r="E1280" s="197"/>
      <c r="F1280" s="177" t="s">
        <v>11475</v>
      </c>
      <c r="G1280" s="179">
        <v>74.418750000000003</v>
      </c>
      <c r="H1280" s="180">
        <v>0.32</v>
      </c>
      <c r="I1280" s="180">
        <v>23.81</v>
      </c>
    </row>
    <row r="1281" spans="1:9" ht="15" customHeight="1">
      <c r="A1281" s="136"/>
      <c r="B1281" s="136"/>
      <c r="C1281" s="136"/>
      <c r="D1281" s="136"/>
      <c r="E1281" s="136"/>
      <c r="F1281" s="136"/>
      <c r="G1281" s="259" t="s">
        <v>11476</v>
      </c>
      <c r="H1281" s="197"/>
      <c r="I1281" s="181">
        <v>46.4191</v>
      </c>
    </row>
    <row r="1282" spans="1:9" ht="15" customHeight="1">
      <c r="A1282" s="136"/>
      <c r="B1282" s="136"/>
      <c r="C1282" s="136"/>
      <c r="D1282" s="136"/>
      <c r="E1282" s="136"/>
      <c r="F1282" s="136"/>
      <c r="G1282" s="259" t="s">
        <v>11477</v>
      </c>
      <c r="H1282" s="197"/>
      <c r="I1282" s="184">
        <v>102.8584</v>
      </c>
    </row>
    <row r="1283" spans="1:9" ht="15" customHeight="1">
      <c r="A1283" s="136"/>
      <c r="B1283" s="136"/>
      <c r="C1283" s="136"/>
      <c r="D1283" s="136"/>
      <c r="E1283" s="136"/>
      <c r="F1283" s="136"/>
      <c r="G1283" s="259" t="s">
        <v>11478</v>
      </c>
      <c r="H1283" s="197"/>
      <c r="I1283" s="181">
        <v>102.86</v>
      </c>
    </row>
    <row r="1284" spans="1:9" ht="15" customHeight="1">
      <c r="A1284" s="136"/>
      <c r="B1284" s="136"/>
      <c r="C1284" s="136"/>
      <c r="D1284" s="136"/>
      <c r="E1284" s="136"/>
      <c r="F1284" s="136"/>
      <c r="G1284" s="259" t="s">
        <v>11479</v>
      </c>
      <c r="H1284" s="197"/>
      <c r="I1284" s="181">
        <v>35.590000000000003</v>
      </c>
    </row>
    <row r="1285" spans="1:9" ht="15" customHeight="1">
      <c r="A1285" s="136"/>
      <c r="B1285" s="136"/>
      <c r="C1285" s="136"/>
      <c r="D1285" s="136"/>
      <c r="E1285" s="136"/>
      <c r="F1285" s="136"/>
      <c r="G1285" s="259" t="s">
        <v>11480</v>
      </c>
      <c r="H1285" s="197"/>
      <c r="I1285" s="181">
        <v>138.44999999999999</v>
      </c>
    </row>
    <row r="1286" spans="1:9" ht="9.75" customHeight="1">
      <c r="A1286" s="136"/>
      <c r="B1286" s="136"/>
      <c r="C1286" s="136"/>
      <c r="D1286" s="260"/>
      <c r="E1286" s="197"/>
      <c r="F1286" s="197"/>
      <c r="G1286" s="136"/>
      <c r="H1286" s="136"/>
      <c r="I1286" s="136"/>
    </row>
    <row r="1287" spans="1:9" ht="19.5" customHeight="1">
      <c r="A1287" s="261" t="s">
        <v>11481</v>
      </c>
      <c r="B1287" s="218"/>
      <c r="C1287" s="218"/>
      <c r="D1287" s="218"/>
      <c r="E1287" s="218"/>
      <c r="F1287" s="218"/>
      <c r="G1287" s="218"/>
      <c r="H1287" s="218"/>
      <c r="I1287" s="219"/>
    </row>
    <row r="1288" spans="1:9" ht="15" customHeight="1">
      <c r="A1288" s="270" t="s">
        <v>11482</v>
      </c>
      <c r="B1288" s="218"/>
      <c r="C1288" s="219"/>
      <c r="D1288" s="266" t="s">
        <v>11483</v>
      </c>
      <c r="E1288" s="219"/>
      <c r="F1288" s="176" t="s">
        <v>11484</v>
      </c>
      <c r="G1288" s="176" t="s">
        <v>11485</v>
      </c>
      <c r="H1288" s="176" t="s">
        <v>11486</v>
      </c>
      <c r="I1288" s="176" t="s">
        <v>11487</v>
      </c>
    </row>
    <row r="1289" spans="1:9" ht="19.5" customHeight="1">
      <c r="A1289" s="187" t="s">
        <v>11488</v>
      </c>
      <c r="B1289" s="271" t="s">
        <v>11489</v>
      </c>
      <c r="C1289" s="197"/>
      <c r="D1289" s="272" t="s">
        <v>11490</v>
      </c>
      <c r="E1289" s="197"/>
      <c r="F1289" s="187" t="s">
        <v>11491</v>
      </c>
      <c r="G1289" s="188">
        <v>1</v>
      </c>
      <c r="H1289" s="189">
        <v>926.1</v>
      </c>
      <c r="I1289" s="189">
        <v>926.1</v>
      </c>
    </row>
    <row r="1290" spans="1:9" ht="15" customHeight="1">
      <c r="A1290" s="136"/>
      <c r="B1290" s="136"/>
      <c r="C1290" s="136"/>
      <c r="D1290" s="136"/>
      <c r="E1290" s="136"/>
      <c r="F1290" s="136"/>
      <c r="G1290" s="273" t="s">
        <v>11492</v>
      </c>
      <c r="H1290" s="197"/>
      <c r="I1290" s="190">
        <v>926.1</v>
      </c>
    </row>
    <row r="1291" spans="1:9" ht="15" customHeight="1">
      <c r="A1291" s="270" t="s">
        <v>11493</v>
      </c>
      <c r="B1291" s="218"/>
      <c r="C1291" s="219"/>
      <c r="D1291" s="266" t="s">
        <v>11494</v>
      </c>
      <c r="E1291" s="219"/>
      <c r="F1291" s="176" t="s">
        <v>11495</v>
      </c>
      <c r="G1291" s="176" t="s">
        <v>11496</v>
      </c>
      <c r="H1291" s="176" t="s">
        <v>11497</v>
      </c>
      <c r="I1291" s="176" t="s">
        <v>11498</v>
      </c>
    </row>
    <row r="1292" spans="1:9" ht="15" customHeight="1">
      <c r="A1292" s="187" t="s">
        <v>11499</v>
      </c>
      <c r="B1292" s="271" t="s">
        <v>11500</v>
      </c>
      <c r="C1292" s="197"/>
      <c r="D1292" s="272" t="s">
        <v>11501</v>
      </c>
      <c r="E1292" s="197"/>
      <c r="F1292" s="187" t="s">
        <v>11502</v>
      </c>
      <c r="G1292" s="188">
        <v>4</v>
      </c>
      <c r="H1292" s="189">
        <v>14.34</v>
      </c>
      <c r="I1292" s="189">
        <v>57.36</v>
      </c>
    </row>
    <row r="1293" spans="1:9" ht="15" customHeight="1">
      <c r="A1293" s="187" t="s">
        <v>11503</v>
      </c>
      <c r="B1293" s="271" t="s">
        <v>11504</v>
      </c>
      <c r="C1293" s="197"/>
      <c r="D1293" s="136"/>
      <c r="E1293" s="136"/>
      <c r="F1293" s="136"/>
      <c r="G1293" s="136"/>
      <c r="H1293" s="136"/>
      <c r="I1293" s="136"/>
    </row>
    <row r="1294" spans="1:9" ht="15" customHeight="1">
      <c r="A1294" s="136"/>
      <c r="B1294" s="136"/>
      <c r="C1294" s="136"/>
      <c r="D1294" s="136"/>
      <c r="E1294" s="136"/>
      <c r="F1294" s="136"/>
      <c r="G1294" s="273" t="s">
        <v>11505</v>
      </c>
      <c r="H1294" s="197"/>
      <c r="I1294" s="190">
        <v>57.36</v>
      </c>
    </row>
    <row r="1295" spans="1:9" ht="15" customHeight="1">
      <c r="A1295" s="270" t="s">
        <v>11506</v>
      </c>
      <c r="B1295" s="218"/>
      <c r="C1295" s="219"/>
      <c r="D1295" s="266" t="s">
        <v>11507</v>
      </c>
      <c r="E1295" s="219"/>
      <c r="F1295" s="176" t="s">
        <v>11508</v>
      </c>
      <c r="G1295" s="176" t="s">
        <v>11509</v>
      </c>
      <c r="H1295" s="176" t="s">
        <v>11510</v>
      </c>
      <c r="I1295" s="176" t="s">
        <v>11511</v>
      </c>
    </row>
    <row r="1296" spans="1:9" ht="15" customHeight="1">
      <c r="A1296" s="187" t="s">
        <v>11512</v>
      </c>
      <c r="B1296" s="271" t="s">
        <v>11513</v>
      </c>
      <c r="C1296" s="197"/>
      <c r="D1296" s="272" t="s">
        <v>11514</v>
      </c>
      <c r="E1296" s="197"/>
      <c r="F1296" s="187" t="s">
        <v>11515</v>
      </c>
      <c r="G1296" s="188">
        <v>1.413</v>
      </c>
      <c r="H1296" s="189">
        <v>16.829999999999998</v>
      </c>
      <c r="I1296" s="189">
        <v>23.78</v>
      </c>
    </row>
    <row r="1297" spans="1:9" ht="15" customHeight="1">
      <c r="A1297" s="187" t="s">
        <v>11516</v>
      </c>
      <c r="B1297" s="271" t="s">
        <v>11517</v>
      </c>
      <c r="C1297" s="197"/>
      <c r="D1297" s="272" t="s">
        <v>11518</v>
      </c>
      <c r="E1297" s="197"/>
      <c r="F1297" s="187" t="s">
        <v>11519</v>
      </c>
      <c r="G1297" s="188">
        <v>4.593</v>
      </c>
      <c r="H1297" s="189">
        <v>17.84</v>
      </c>
      <c r="I1297" s="189">
        <v>81.94</v>
      </c>
    </row>
    <row r="1298" spans="1:9" ht="36" customHeight="1">
      <c r="A1298" s="187" t="s">
        <v>11520</v>
      </c>
      <c r="B1298" s="271" t="s">
        <v>11521</v>
      </c>
      <c r="C1298" s="197"/>
      <c r="D1298" s="272" t="s">
        <v>11522</v>
      </c>
      <c r="E1298" s="197"/>
      <c r="F1298" s="187" t="s">
        <v>11523</v>
      </c>
      <c r="G1298" s="188">
        <v>0.111</v>
      </c>
      <c r="H1298" s="189">
        <v>129.91999999999999</v>
      </c>
      <c r="I1298" s="189">
        <v>14.42</v>
      </c>
    </row>
    <row r="1299" spans="1:9" ht="15" customHeight="1">
      <c r="A1299" s="136"/>
      <c r="B1299" s="136"/>
      <c r="C1299" s="136"/>
      <c r="D1299" s="136"/>
      <c r="E1299" s="136"/>
      <c r="F1299" s="136"/>
      <c r="G1299" s="273" t="s">
        <v>11524</v>
      </c>
      <c r="H1299" s="197"/>
      <c r="I1299" s="190">
        <v>120.14</v>
      </c>
    </row>
    <row r="1300" spans="1:9" ht="15" customHeight="1">
      <c r="A1300" s="136"/>
      <c r="B1300" s="136"/>
      <c r="C1300" s="136"/>
      <c r="D1300" s="136"/>
      <c r="E1300" s="136"/>
      <c r="F1300" s="136"/>
      <c r="G1300" s="259" t="s">
        <v>11525</v>
      </c>
      <c r="H1300" s="197"/>
      <c r="I1300" s="181">
        <v>1103.5999999999999</v>
      </c>
    </row>
    <row r="1301" spans="1:9" ht="15" customHeight="1">
      <c r="A1301" s="136"/>
      <c r="B1301" s="136"/>
      <c r="C1301" s="136"/>
      <c r="D1301" s="136"/>
      <c r="E1301" s="136"/>
      <c r="F1301" s="136"/>
      <c r="G1301" s="259" t="s">
        <v>11526</v>
      </c>
      <c r="H1301" s="197"/>
      <c r="I1301" s="181">
        <v>381.85</v>
      </c>
    </row>
    <row r="1302" spans="1:9" ht="15" customHeight="1">
      <c r="A1302" s="136"/>
      <c r="B1302" s="136"/>
      <c r="C1302" s="136"/>
      <c r="D1302" s="136"/>
      <c r="E1302" s="136"/>
      <c r="F1302" s="136"/>
      <c r="G1302" s="259" t="s">
        <v>11527</v>
      </c>
      <c r="H1302" s="197"/>
      <c r="I1302" s="181">
        <v>1485.45</v>
      </c>
    </row>
    <row r="1303" spans="1:9" ht="9.75" customHeight="1">
      <c r="A1303" s="136"/>
      <c r="B1303" s="136"/>
      <c r="C1303" s="136"/>
      <c r="D1303" s="260"/>
      <c r="E1303" s="197"/>
      <c r="F1303" s="197"/>
      <c r="G1303" s="136"/>
      <c r="H1303" s="136"/>
      <c r="I1303" s="136"/>
    </row>
    <row r="1304" spans="1:9" ht="19.5" customHeight="1">
      <c r="A1304" s="261" t="s">
        <v>11528</v>
      </c>
      <c r="B1304" s="218"/>
      <c r="C1304" s="218"/>
      <c r="D1304" s="218"/>
      <c r="E1304" s="218"/>
      <c r="F1304" s="218"/>
      <c r="G1304" s="218"/>
      <c r="H1304" s="218"/>
      <c r="I1304" s="219"/>
    </row>
    <row r="1305" spans="1:9" ht="15" customHeight="1">
      <c r="A1305" s="270" t="s">
        <v>11529</v>
      </c>
      <c r="B1305" s="218"/>
      <c r="C1305" s="219"/>
      <c r="D1305" s="266" t="s">
        <v>11530</v>
      </c>
      <c r="E1305" s="219"/>
      <c r="F1305" s="176" t="s">
        <v>11531</v>
      </c>
      <c r="G1305" s="176" t="s">
        <v>11532</v>
      </c>
      <c r="H1305" s="176" t="s">
        <v>11533</v>
      </c>
      <c r="I1305" s="176" t="s">
        <v>11534</v>
      </c>
    </row>
    <row r="1306" spans="1:9" ht="15" customHeight="1">
      <c r="A1306" s="187" t="s">
        <v>11535</v>
      </c>
      <c r="B1306" s="271" t="s">
        <v>11536</v>
      </c>
      <c r="C1306" s="197"/>
      <c r="D1306" s="272" t="s">
        <v>11537</v>
      </c>
      <c r="E1306" s="197"/>
      <c r="F1306" s="187" t="s">
        <v>11538</v>
      </c>
      <c r="G1306" s="188">
        <v>1</v>
      </c>
      <c r="H1306" s="189">
        <v>11.45</v>
      </c>
      <c r="I1306" s="189">
        <v>11.45</v>
      </c>
    </row>
    <row r="1307" spans="1:9" ht="15" customHeight="1">
      <c r="A1307" s="187" t="s">
        <v>11539</v>
      </c>
      <c r="B1307" s="271" t="s">
        <v>11540</v>
      </c>
      <c r="C1307" s="197"/>
      <c r="D1307" s="272" t="s">
        <v>11541</v>
      </c>
      <c r="E1307" s="197"/>
      <c r="F1307" s="187" t="s">
        <v>11542</v>
      </c>
      <c r="G1307" s="188">
        <v>1</v>
      </c>
      <c r="H1307" s="189">
        <v>12.43</v>
      </c>
      <c r="I1307" s="189">
        <v>12.43</v>
      </c>
    </row>
    <row r="1308" spans="1:9" ht="15" customHeight="1">
      <c r="A1308" s="136"/>
      <c r="B1308" s="136"/>
      <c r="C1308" s="136"/>
      <c r="D1308" s="136"/>
      <c r="E1308" s="136"/>
      <c r="F1308" s="136"/>
      <c r="G1308" s="273" t="s">
        <v>11543</v>
      </c>
      <c r="H1308" s="197"/>
      <c r="I1308" s="190">
        <v>23.88</v>
      </c>
    </row>
    <row r="1309" spans="1:9" ht="15" customHeight="1">
      <c r="A1309" s="270" t="s">
        <v>11544</v>
      </c>
      <c r="B1309" s="218"/>
      <c r="C1309" s="219"/>
      <c r="D1309" s="266" t="s">
        <v>11545</v>
      </c>
      <c r="E1309" s="219"/>
      <c r="F1309" s="176" t="s">
        <v>11546</v>
      </c>
      <c r="G1309" s="176" t="s">
        <v>11547</v>
      </c>
      <c r="H1309" s="176" t="s">
        <v>11548</v>
      </c>
      <c r="I1309" s="176" t="s">
        <v>11549</v>
      </c>
    </row>
    <row r="1310" spans="1:9" ht="15" customHeight="1">
      <c r="A1310" s="187" t="s">
        <v>11550</v>
      </c>
      <c r="B1310" s="271" t="s">
        <v>11551</v>
      </c>
      <c r="C1310" s="197"/>
      <c r="D1310" s="272" t="s">
        <v>11552</v>
      </c>
      <c r="E1310" s="197"/>
      <c r="F1310" s="187" t="s">
        <v>11553</v>
      </c>
      <c r="G1310" s="188">
        <v>1</v>
      </c>
      <c r="H1310" s="189">
        <v>98.91</v>
      </c>
      <c r="I1310" s="189">
        <v>98.91</v>
      </c>
    </row>
    <row r="1311" spans="1:9" ht="15" customHeight="1">
      <c r="A1311" s="136"/>
      <c r="B1311" s="136"/>
      <c r="C1311" s="136"/>
      <c r="D1311" s="136"/>
      <c r="E1311" s="136"/>
      <c r="F1311" s="136"/>
      <c r="G1311" s="273" t="s">
        <v>11554</v>
      </c>
      <c r="H1311" s="197"/>
      <c r="I1311" s="190">
        <v>98.91</v>
      </c>
    </row>
    <row r="1312" spans="1:9" ht="15" customHeight="1">
      <c r="A1312" s="136"/>
      <c r="B1312" s="136"/>
      <c r="C1312" s="136"/>
      <c r="D1312" s="136"/>
      <c r="E1312" s="136"/>
      <c r="F1312" s="136"/>
      <c r="G1312" s="259" t="s">
        <v>11555</v>
      </c>
      <c r="H1312" s="197"/>
      <c r="I1312" s="181">
        <v>122.79</v>
      </c>
    </row>
    <row r="1313" spans="1:9" ht="15" customHeight="1">
      <c r="A1313" s="136"/>
      <c r="B1313" s="136"/>
      <c r="C1313" s="136"/>
      <c r="D1313" s="136"/>
      <c r="E1313" s="136"/>
      <c r="F1313" s="136"/>
      <c r="G1313" s="259" t="s">
        <v>11556</v>
      </c>
      <c r="H1313" s="197"/>
      <c r="I1313" s="181">
        <v>42.49</v>
      </c>
    </row>
    <row r="1314" spans="1:9" ht="15" customHeight="1">
      <c r="A1314" s="136"/>
      <c r="B1314" s="136"/>
      <c r="C1314" s="136"/>
      <c r="D1314" s="136"/>
      <c r="E1314" s="136"/>
      <c r="F1314" s="136"/>
      <c r="G1314" s="259" t="s">
        <v>11557</v>
      </c>
      <c r="H1314" s="197"/>
      <c r="I1314" s="181">
        <v>165.28</v>
      </c>
    </row>
    <row r="1315" spans="1:9" ht="9.75" customHeight="1">
      <c r="A1315" s="136"/>
      <c r="B1315" s="136"/>
      <c r="C1315" s="136"/>
      <c r="D1315" s="260"/>
      <c r="E1315" s="197"/>
      <c r="F1315" s="197"/>
      <c r="G1315" s="136"/>
      <c r="H1315" s="136"/>
      <c r="I1315" s="136"/>
    </row>
    <row r="1316" spans="1:9" ht="19.5" customHeight="1">
      <c r="A1316" s="261" t="s">
        <v>11558</v>
      </c>
      <c r="B1316" s="218"/>
      <c r="C1316" s="218"/>
      <c r="D1316" s="218"/>
      <c r="E1316" s="218"/>
      <c r="F1316" s="218"/>
      <c r="G1316" s="218"/>
      <c r="H1316" s="218"/>
      <c r="I1316" s="219"/>
    </row>
    <row r="1317" spans="1:9" ht="15" customHeight="1">
      <c r="A1317" s="270" t="s">
        <v>11559</v>
      </c>
      <c r="B1317" s="218"/>
      <c r="C1317" s="219"/>
      <c r="D1317" s="266" t="s">
        <v>11560</v>
      </c>
      <c r="E1317" s="219"/>
      <c r="F1317" s="176" t="s">
        <v>11561</v>
      </c>
      <c r="G1317" s="176" t="s">
        <v>11562</v>
      </c>
      <c r="H1317" s="176" t="s">
        <v>11563</v>
      </c>
      <c r="I1317" s="176" t="s">
        <v>11564</v>
      </c>
    </row>
    <row r="1318" spans="1:9" ht="15" customHeight="1">
      <c r="A1318" s="187" t="s">
        <v>11565</v>
      </c>
      <c r="B1318" s="271" t="s">
        <v>11566</v>
      </c>
      <c r="C1318" s="197"/>
      <c r="D1318" s="272" t="s">
        <v>11567</v>
      </c>
      <c r="E1318" s="197"/>
      <c r="F1318" s="187" t="s">
        <v>11568</v>
      </c>
      <c r="G1318" s="188">
        <v>1.5</v>
      </c>
      <c r="H1318" s="189">
        <v>11.45</v>
      </c>
      <c r="I1318" s="189">
        <v>17.18</v>
      </c>
    </row>
    <row r="1319" spans="1:9" ht="15" customHeight="1">
      <c r="A1319" s="187" t="s">
        <v>11569</v>
      </c>
      <c r="B1319" s="271" t="s">
        <v>11570</v>
      </c>
      <c r="C1319" s="197"/>
      <c r="D1319" s="272" t="s">
        <v>11571</v>
      </c>
      <c r="E1319" s="197"/>
      <c r="F1319" s="187" t="s">
        <v>11572</v>
      </c>
      <c r="G1319" s="188">
        <v>1.5</v>
      </c>
      <c r="H1319" s="189">
        <v>12.43</v>
      </c>
      <c r="I1319" s="189">
        <v>18.649999999999999</v>
      </c>
    </row>
    <row r="1320" spans="1:9" ht="15" customHeight="1">
      <c r="A1320" s="136"/>
      <c r="B1320" s="136"/>
      <c r="C1320" s="136"/>
      <c r="D1320" s="136"/>
      <c r="E1320" s="136"/>
      <c r="F1320" s="136"/>
      <c r="G1320" s="273" t="s">
        <v>11573</v>
      </c>
      <c r="H1320" s="197"/>
      <c r="I1320" s="190">
        <v>35.83</v>
      </c>
    </row>
    <row r="1321" spans="1:9" ht="15" customHeight="1">
      <c r="A1321" s="270" t="s">
        <v>11574</v>
      </c>
      <c r="B1321" s="218"/>
      <c r="C1321" s="219"/>
      <c r="D1321" s="266" t="s">
        <v>11575</v>
      </c>
      <c r="E1321" s="219"/>
      <c r="F1321" s="176" t="s">
        <v>11576</v>
      </c>
      <c r="G1321" s="176" t="s">
        <v>11577</v>
      </c>
      <c r="H1321" s="176" t="s">
        <v>11578</v>
      </c>
      <c r="I1321" s="176" t="s">
        <v>11579</v>
      </c>
    </row>
    <row r="1322" spans="1:9" ht="15" customHeight="1">
      <c r="A1322" s="187" t="s">
        <v>11580</v>
      </c>
      <c r="B1322" s="271" t="s">
        <v>11581</v>
      </c>
      <c r="C1322" s="197"/>
      <c r="D1322" s="272" t="s">
        <v>11582</v>
      </c>
      <c r="E1322" s="197"/>
      <c r="F1322" s="187" t="s">
        <v>11583</v>
      </c>
      <c r="G1322" s="188">
        <v>1</v>
      </c>
      <c r="H1322" s="189">
        <v>206.13</v>
      </c>
      <c r="I1322" s="189">
        <v>206.13</v>
      </c>
    </row>
    <row r="1323" spans="1:9" ht="15" customHeight="1">
      <c r="A1323" s="136"/>
      <c r="B1323" s="136"/>
      <c r="C1323" s="136"/>
      <c r="D1323" s="136"/>
      <c r="E1323" s="136"/>
      <c r="F1323" s="136"/>
      <c r="G1323" s="273" t="s">
        <v>11584</v>
      </c>
      <c r="H1323" s="197"/>
      <c r="I1323" s="190">
        <v>206.13</v>
      </c>
    </row>
    <row r="1324" spans="1:9" ht="15" customHeight="1">
      <c r="A1324" s="136"/>
      <c r="B1324" s="136"/>
      <c r="C1324" s="136"/>
      <c r="D1324" s="136"/>
      <c r="E1324" s="136"/>
      <c r="F1324" s="136"/>
      <c r="G1324" s="259" t="s">
        <v>11585</v>
      </c>
      <c r="H1324" s="197"/>
      <c r="I1324" s="181">
        <v>241.96</v>
      </c>
    </row>
    <row r="1325" spans="1:9" ht="15" customHeight="1">
      <c r="A1325" s="136"/>
      <c r="B1325" s="136"/>
      <c r="C1325" s="136"/>
      <c r="D1325" s="136"/>
      <c r="E1325" s="136"/>
      <c r="F1325" s="136"/>
      <c r="G1325" s="259" t="s">
        <v>11586</v>
      </c>
      <c r="H1325" s="197"/>
      <c r="I1325" s="181">
        <v>83.72</v>
      </c>
    </row>
    <row r="1326" spans="1:9" ht="15" customHeight="1">
      <c r="A1326" s="136"/>
      <c r="B1326" s="136"/>
      <c r="C1326" s="136"/>
      <c r="D1326" s="136"/>
      <c r="E1326" s="136"/>
      <c r="F1326" s="136"/>
      <c r="G1326" s="259" t="s">
        <v>11587</v>
      </c>
      <c r="H1326" s="197"/>
      <c r="I1326" s="181">
        <v>325.68</v>
      </c>
    </row>
    <row r="1327" spans="1:9" ht="9.75" customHeight="1">
      <c r="A1327" s="136"/>
      <c r="B1327" s="136"/>
      <c r="C1327" s="136"/>
      <c r="D1327" s="260"/>
      <c r="E1327" s="197"/>
      <c r="F1327" s="197"/>
      <c r="G1327" s="136"/>
      <c r="H1327" s="136"/>
      <c r="I1327" s="136"/>
    </row>
    <row r="1328" spans="1:9" ht="19.5" customHeight="1">
      <c r="A1328" s="261" t="s">
        <v>11588</v>
      </c>
      <c r="B1328" s="218"/>
      <c r="C1328" s="218"/>
      <c r="D1328" s="218"/>
      <c r="E1328" s="218"/>
      <c r="F1328" s="218"/>
      <c r="G1328" s="218"/>
      <c r="H1328" s="218"/>
      <c r="I1328" s="219"/>
    </row>
    <row r="1329" spans="1:9" ht="15" customHeight="1">
      <c r="A1329" s="270" t="s">
        <v>11589</v>
      </c>
      <c r="B1329" s="218"/>
      <c r="C1329" s="219"/>
      <c r="D1329" s="266" t="s">
        <v>11590</v>
      </c>
      <c r="E1329" s="219"/>
      <c r="F1329" s="176" t="s">
        <v>11591</v>
      </c>
      <c r="G1329" s="176" t="s">
        <v>11592</v>
      </c>
      <c r="H1329" s="176" t="s">
        <v>11593</v>
      </c>
      <c r="I1329" s="176" t="s">
        <v>11594</v>
      </c>
    </row>
    <row r="1330" spans="1:9" ht="15" customHeight="1">
      <c r="A1330" s="187" t="s">
        <v>11595</v>
      </c>
      <c r="B1330" s="271" t="s">
        <v>11596</v>
      </c>
      <c r="C1330" s="197"/>
      <c r="D1330" s="272" t="s">
        <v>11597</v>
      </c>
      <c r="E1330" s="197"/>
      <c r="F1330" s="187" t="s">
        <v>11598</v>
      </c>
      <c r="G1330" s="188">
        <v>0.93700000000000006</v>
      </c>
      <c r="H1330" s="189">
        <v>11.45</v>
      </c>
      <c r="I1330" s="189">
        <v>10.73</v>
      </c>
    </row>
    <row r="1331" spans="1:9" ht="15" customHeight="1">
      <c r="A1331" s="187" t="s">
        <v>11599</v>
      </c>
      <c r="B1331" s="271" t="s">
        <v>11600</v>
      </c>
      <c r="C1331" s="197"/>
      <c r="D1331" s="272" t="s">
        <v>11601</v>
      </c>
      <c r="E1331" s="197"/>
      <c r="F1331" s="187" t="s">
        <v>11602</v>
      </c>
      <c r="G1331" s="188">
        <v>0.93700000000000006</v>
      </c>
      <c r="H1331" s="189">
        <v>12.43</v>
      </c>
      <c r="I1331" s="189">
        <v>11.65</v>
      </c>
    </row>
    <row r="1332" spans="1:9" ht="15" customHeight="1">
      <c r="A1332" s="136"/>
      <c r="B1332" s="136"/>
      <c r="C1332" s="136"/>
      <c r="D1332" s="136"/>
      <c r="E1332" s="136"/>
      <c r="F1332" s="136"/>
      <c r="G1332" s="273" t="s">
        <v>11603</v>
      </c>
      <c r="H1332" s="197"/>
      <c r="I1332" s="190">
        <v>22.38</v>
      </c>
    </row>
    <row r="1333" spans="1:9" ht="15" customHeight="1">
      <c r="A1333" s="270" t="s">
        <v>11604</v>
      </c>
      <c r="B1333" s="218"/>
      <c r="C1333" s="219"/>
      <c r="D1333" s="266" t="s">
        <v>11605</v>
      </c>
      <c r="E1333" s="219"/>
      <c r="F1333" s="176" t="s">
        <v>11606</v>
      </c>
      <c r="G1333" s="176" t="s">
        <v>11607</v>
      </c>
      <c r="H1333" s="176" t="s">
        <v>11608</v>
      </c>
      <c r="I1333" s="176" t="s">
        <v>11609</v>
      </c>
    </row>
    <row r="1334" spans="1:9" ht="27.75" customHeight="1">
      <c r="A1334" s="187" t="s">
        <v>11610</v>
      </c>
      <c r="B1334" s="271" t="s">
        <v>11611</v>
      </c>
      <c r="C1334" s="197"/>
      <c r="D1334" s="272" t="s">
        <v>11612</v>
      </c>
      <c r="E1334" s="197"/>
      <c r="F1334" s="187" t="s">
        <v>11613</v>
      </c>
      <c r="G1334" s="188">
        <v>1</v>
      </c>
      <c r="H1334" s="189">
        <v>39.119999999999997</v>
      </c>
      <c r="I1334" s="189">
        <v>39.119999999999997</v>
      </c>
    </row>
    <row r="1335" spans="1:9" ht="15" customHeight="1">
      <c r="A1335" s="136"/>
      <c r="B1335" s="136"/>
      <c r="C1335" s="136"/>
      <c r="D1335" s="136"/>
      <c r="E1335" s="136"/>
      <c r="F1335" s="136"/>
      <c r="G1335" s="273" t="s">
        <v>11614</v>
      </c>
      <c r="H1335" s="197"/>
      <c r="I1335" s="190">
        <v>39.119999999999997</v>
      </c>
    </row>
    <row r="1336" spans="1:9" ht="15" customHeight="1">
      <c r="A1336" s="136"/>
      <c r="B1336" s="136"/>
      <c r="C1336" s="136"/>
      <c r="D1336" s="136"/>
      <c r="E1336" s="136"/>
      <c r="F1336" s="136"/>
      <c r="G1336" s="259" t="s">
        <v>11615</v>
      </c>
      <c r="H1336" s="197"/>
      <c r="I1336" s="181">
        <v>61.5</v>
      </c>
    </row>
    <row r="1337" spans="1:9" ht="15" customHeight="1">
      <c r="A1337" s="136"/>
      <c r="B1337" s="136"/>
      <c r="C1337" s="136"/>
      <c r="D1337" s="136"/>
      <c r="E1337" s="136"/>
      <c r="F1337" s="136"/>
      <c r="G1337" s="259" t="s">
        <v>11616</v>
      </c>
      <c r="H1337" s="197"/>
      <c r="I1337" s="181">
        <v>21.28</v>
      </c>
    </row>
    <row r="1338" spans="1:9" ht="15" customHeight="1">
      <c r="A1338" s="136"/>
      <c r="B1338" s="136"/>
      <c r="C1338" s="136"/>
      <c r="D1338" s="136"/>
      <c r="E1338" s="136"/>
      <c r="F1338" s="136"/>
      <c r="G1338" s="259" t="s">
        <v>11617</v>
      </c>
      <c r="H1338" s="197"/>
      <c r="I1338" s="181">
        <v>82.78</v>
      </c>
    </row>
    <row r="1339" spans="1:9" ht="9.75" customHeight="1">
      <c r="A1339" s="136"/>
      <c r="B1339" s="136"/>
      <c r="C1339" s="136"/>
      <c r="D1339" s="260"/>
      <c r="E1339" s="197"/>
      <c r="F1339" s="197"/>
      <c r="G1339" s="136"/>
      <c r="H1339" s="136"/>
      <c r="I1339" s="136"/>
    </row>
    <row r="1340" spans="1:9" ht="19.5" customHeight="1">
      <c r="A1340" s="261" t="s">
        <v>11618</v>
      </c>
      <c r="B1340" s="218"/>
      <c r="C1340" s="218"/>
      <c r="D1340" s="218"/>
      <c r="E1340" s="218"/>
      <c r="F1340" s="218"/>
      <c r="G1340" s="218"/>
      <c r="H1340" s="218"/>
      <c r="I1340" s="219"/>
    </row>
    <row r="1341" spans="1:9" ht="15" customHeight="1">
      <c r="A1341" s="270" t="s">
        <v>11619</v>
      </c>
      <c r="B1341" s="218"/>
      <c r="C1341" s="219"/>
      <c r="D1341" s="266" t="s">
        <v>11620</v>
      </c>
      <c r="E1341" s="219"/>
      <c r="F1341" s="176" t="s">
        <v>11621</v>
      </c>
      <c r="G1341" s="176" t="s">
        <v>11622</v>
      </c>
      <c r="H1341" s="176" t="s">
        <v>11623</v>
      </c>
      <c r="I1341" s="176" t="s">
        <v>11624</v>
      </c>
    </row>
    <row r="1342" spans="1:9" ht="15" customHeight="1">
      <c r="A1342" s="187" t="s">
        <v>11625</v>
      </c>
      <c r="B1342" s="271" t="s">
        <v>11626</v>
      </c>
      <c r="C1342" s="197"/>
      <c r="D1342" s="272" t="s">
        <v>11627</v>
      </c>
      <c r="E1342" s="197"/>
      <c r="F1342" s="187" t="s">
        <v>11628</v>
      </c>
      <c r="G1342" s="188">
        <v>0.13333329999999999</v>
      </c>
      <c r="H1342" s="189">
        <v>11.45</v>
      </c>
      <c r="I1342" s="189">
        <v>1.53</v>
      </c>
    </row>
    <row r="1343" spans="1:9" ht="15" customHeight="1">
      <c r="A1343" s="187" t="s">
        <v>11629</v>
      </c>
      <c r="B1343" s="271" t="s">
        <v>11630</v>
      </c>
      <c r="C1343" s="197"/>
      <c r="D1343" s="272" t="s">
        <v>11631</v>
      </c>
      <c r="E1343" s="197"/>
      <c r="F1343" s="187" t="s">
        <v>11632</v>
      </c>
      <c r="G1343" s="188">
        <v>0.13333329999999999</v>
      </c>
      <c r="H1343" s="189">
        <v>12.43</v>
      </c>
      <c r="I1343" s="189">
        <v>1.66</v>
      </c>
    </row>
    <row r="1344" spans="1:9" ht="15" customHeight="1">
      <c r="A1344" s="136"/>
      <c r="B1344" s="136"/>
      <c r="C1344" s="136"/>
      <c r="D1344" s="136"/>
      <c r="E1344" s="136"/>
      <c r="F1344" s="136"/>
      <c r="G1344" s="273" t="s">
        <v>11633</v>
      </c>
      <c r="H1344" s="197"/>
      <c r="I1344" s="190">
        <v>3.19</v>
      </c>
    </row>
    <row r="1345" spans="1:9" ht="15" customHeight="1">
      <c r="A1345" s="270" t="s">
        <v>11634</v>
      </c>
      <c r="B1345" s="218"/>
      <c r="C1345" s="219"/>
      <c r="D1345" s="266" t="s">
        <v>11635</v>
      </c>
      <c r="E1345" s="219"/>
      <c r="F1345" s="176" t="s">
        <v>11636</v>
      </c>
      <c r="G1345" s="176" t="s">
        <v>11637</v>
      </c>
      <c r="H1345" s="176" t="s">
        <v>11638</v>
      </c>
      <c r="I1345" s="176" t="s">
        <v>11639</v>
      </c>
    </row>
    <row r="1346" spans="1:9" ht="15" customHeight="1">
      <c r="A1346" s="187" t="s">
        <v>11640</v>
      </c>
      <c r="B1346" s="271" t="s">
        <v>11641</v>
      </c>
      <c r="C1346" s="197"/>
      <c r="D1346" s="272" t="s">
        <v>11642</v>
      </c>
      <c r="E1346" s="197"/>
      <c r="F1346" s="187" t="s">
        <v>11643</v>
      </c>
      <c r="G1346" s="188">
        <v>1</v>
      </c>
      <c r="H1346" s="189">
        <v>50</v>
      </c>
      <c r="I1346" s="189">
        <v>50</v>
      </c>
    </row>
    <row r="1347" spans="1:9" ht="15" customHeight="1">
      <c r="A1347" s="136"/>
      <c r="B1347" s="136"/>
      <c r="C1347" s="136"/>
      <c r="D1347" s="136"/>
      <c r="E1347" s="136"/>
      <c r="F1347" s="136"/>
      <c r="G1347" s="273" t="s">
        <v>11644</v>
      </c>
      <c r="H1347" s="197"/>
      <c r="I1347" s="190">
        <v>50</v>
      </c>
    </row>
    <row r="1348" spans="1:9" ht="15" customHeight="1">
      <c r="A1348" s="136"/>
      <c r="B1348" s="136"/>
      <c r="C1348" s="136"/>
      <c r="D1348" s="136"/>
      <c r="E1348" s="136"/>
      <c r="F1348" s="136"/>
      <c r="G1348" s="259" t="s">
        <v>11645</v>
      </c>
      <c r="H1348" s="197"/>
      <c r="I1348" s="181">
        <v>53.19</v>
      </c>
    </row>
    <row r="1349" spans="1:9" ht="15" customHeight="1">
      <c r="A1349" s="136"/>
      <c r="B1349" s="136"/>
      <c r="C1349" s="136"/>
      <c r="D1349" s="136"/>
      <c r="E1349" s="136"/>
      <c r="F1349" s="136"/>
      <c r="G1349" s="259" t="s">
        <v>11646</v>
      </c>
      <c r="H1349" s="197"/>
      <c r="I1349" s="181">
        <v>18.399999999999999</v>
      </c>
    </row>
    <row r="1350" spans="1:9" ht="15" customHeight="1">
      <c r="A1350" s="136"/>
      <c r="B1350" s="136"/>
      <c r="C1350" s="136"/>
      <c r="D1350" s="136"/>
      <c r="E1350" s="136"/>
      <c r="F1350" s="136"/>
      <c r="G1350" s="259" t="s">
        <v>11647</v>
      </c>
      <c r="H1350" s="197"/>
      <c r="I1350" s="181">
        <v>71.59</v>
      </c>
    </row>
    <row r="1351" spans="1:9" ht="9.75" customHeight="1">
      <c r="A1351" s="136"/>
      <c r="B1351" s="136"/>
      <c r="C1351" s="136"/>
      <c r="D1351" s="260"/>
      <c r="E1351" s="197"/>
      <c r="F1351" s="197"/>
      <c r="G1351" s="136"/>
      <c r="H1351" s="136"/>
      <c r="I1351" s="136"/>
    </row>
    <row r="1352" spans="1:9" ht="19.5" customHeight="1">
      <c r="A1352" s="261" t="s">
        <v>11648</v>
      </c>
      <c r="B1352" s="218"/>
      <c r="C1352" s="218"/>
      <c r="D1352" s="218"/>
      <c r="E1352" s="218"/>
      <c r="F1352" s="218"/>
      <c r="G1352" s="218"/>
      <c r="H1352" s="218"/>
      <c r="I1352" s="219"/>
    </row>
    <row r="1353" spans="1:9" ht="15" customHeight="1">
      <c r="A1353" s="262" t="s">
        <v>11649</v>
      </c>
      <c r="B1353" s="218"/>
      <c r="C1353" s="218"/>
      <c r="D1353" s="218"/>
      <c r="E1353" s="219"/>
      <c r="F1353" s="176" t="s">
        <v>11650</v>
      </c>
      <c r="G1353" s="176" t="s">
        <v>11651</v>
      </c>
      <c r="H1353" s="176" t="s">
        <v>11652</v>
      </c>
      <c r="I1353" s="176" t="s">
        <v>11653</v>
      </c>
    </row>
    <row r="1354" spans="1:9" ht="15" customHeight="1">
      <c r="A1354" s="177" t="s">
        <v>11654</v>
      </c>
      <c r="B1354" s="263" t="s">
        <v>11655</v>
      </c>
      <c r="C1354" s="197"/>
      <c r="D1354" s="197"/>
      <c r="E1354" s="197"/>
      <c r="F1354" s="177" t="s">
        <v>11656</v>
      </c>
      <c r="G1354" s="179">
        <v>1.5</v>
      </c>
      <c r="H1354" s="180">
        <v>10.49</v>
      </c>
      <c r="I1354" s="180">
        <v>15.74</v>
      </c>
    </row>
    <row r="1355" spans="1:9" ht="15" customHeight="1">
      <c r="A1355" s="177" t="s">
        <v>11657</v>
      </c>
      <c r="B1355" s="263" t="s">
        <v>11658</v>
      </c>
      <c r="C1355" s="197"/>
      <c r="D1355" s="197"/>
      <c r="E1355" s="197"/>
      <c r="F1355" s="177" t="s">
        <v>11659</v>
      </c>
      <c r="G1355" s="179">
        <v>1.5</v>
      </c>
      <c r="H1355" s="180">
        <v>12.43</v>
      </c>
      <c r="I1355" s="180">
        <v>18.649999999999999</v>
      </c>
    </row>
    <row r="1356" spans="1:9" ht="15" customHeight="1">
      <c r="A1356" s="136"/>
      <c r="B1356" s="136"/>
      <c r="C1356" s="136"/>
      <c r="D1356" s="136"/>
      <c r="E1356" s="136"/>
      <c r="F1356" s="136"/>
      <c r="G1356" s="259" t="s">
        <v>11660</v>
      </c>
      <c r="H1356" s="197"/>
      <c r="I1356" s="181">
        <v>34.380000000000003</v>
      </c>
    </row>
    <row r="1357" spans="1:9" ht="15" customHeight="1">
      <c r="A1357" s="136"/>
      <c r="B1357" s="136"/>
      <c r="C1357" s="136"/>
      <c r="D1357" s="136"/>
      <c r="E1357" s="136"/>
      <c r="F1357" s="136"/>
      <c r="G1357" s="259" t="s">
        <v>11661</v>
      </c>
      <c r="H1357" s="197"/>
      <c r="I1357" s="182">
        <v>34.380000000000003</v>
      </c>
    </row>
    <row r="1358" spans="1:9" ht="15" customHeight="1">
      <c r="A1358" s="136"/>
      <c r="B1358" s="136"/>
      <c r="C1358" s="136"/>
      <c r="D1358" s="136"/>
      <c r="E1358" s="136"/>
      <c r="F1358" s="136"/>
      <c r="G1358" s="259" t="s">
        <v>11662</v>
      </c>
      <c r="H1358" s="197"/>
      <c r="I1358" s="182">
        <v>1</v>
      </c>
    </row>
    <row r="1359" spans="1:9" ht="15" customHeight="1">
      <c r="A1359" s="136"/>
      <c r="B1359" s="136"/>
      <c r="C1359" s="136"/>
      <c r="D1359" s="136"/>
      <c r="E1359" s="136"/>
      <c r="F1359" s="136"/>
      <c r="G1359" s="269" t="s">
        <v>11663</v>
      </c>
      <c r="H1359" s="202"/>
      <c r="I1359" s="183">
        <v>34.380000000000003</v>
      </c>
    </row>
    <row r="1360" spans="1:9" ht="15" customHeight="1">
      <c r="A1360" s="262" t="s">
        <v>11664</v>
      </c>
      <c r="B1360" s="218"/>
      <c r="C1360" s="218"/>
      <c r="D1360" s="218"/>
      <c r="E1360" s="219"/>
      <c r="F1360" s="176" t="s">
        <v>11665</v>
      </c>
      <c r="G1360" s="176" t="s">
        <v>11666</v>
      </c>
      <c r="H1360" s="176" t="s">
        <v>11667</v>
      </c>
      <c r="I1360" s="176" t="s">
        <v>11668</v>
      </c>
    </row>
    <row r="1361" spans="1:9" ht="15" customHeight="1">
      <c r="A1361" s="177" t="s">
        <v>11669</v>
      </c>
      <c r="B1361" s="263" t="s">
        <v>11670</v>
      </c>
      <c r="C1361" s="197"/>
      <c r="D1361" s="197"/>
      <c r="E1361" s="197"/>
      <c r="F1361" s="177" t="s">
        <v>11671</v>
      </c>
      <c r="G1361" s="179">
        <v>1</v>
      </c>
      <c r="H1361" s="180">
        <v>46.94</v>
      </c>
      <c r="I1361" s="180">
        <v>46.94</v>
      </c>
    </row>
    <row r="1362" spans="1:9" ht="15" customHeight="1">
      <c r="A1362" s="136"/>
      <c r="B1362" s="136"/>
      <c r="C1362" s="136"/>
      <c r="D1362" s="136"/>
      <c r="E1362" s="136"/>
      <c r="F1362" s="136"/>
      <c r="G1362" s="259" t="s">
        <v>11672</v>
      </c>
      <c r="H1362" s="197"/>
      <c r="I1362" s="181">
        <v>46.94</v>
      </c>
    </row>
    <row r="1363" spans="1:9" ht="15" customHeight="1">
      <c r="A1363" s="136"/>
      <c r="B1363" s="136"/>
      <c r="C1363" s="136"/>
      <c r="D1363" s="136"/>
      <c r="E1363" s="136"/>
      <c r="F1363" s="136"/>
      <c r="G1363" s="259" t="s">
        <v>11673</v>
      </c>
      <c r="H1363" s="197"/>
      <c r="I1363" s="184">
        <v>81.319999999999993</v>
      </c>
    </row>
    <row r="1364" spans="1:9" ht="15" customHeight="1">
      <c r="A1364" s="136"/>
      <c r="B1364" s="136"/>
      <c r="C1364" s="136"/>
      <c r="D1364" s="136"/>
      <c r="E1364" s="136"/>
      <c r="F1364" s="136"/>
      <c r="G1364" s="259" t="s">
        <v>11674</v>
      </c>
      <c r="H1364" s="197"/>
      <c r="I1364" s="181">
        <v>81.319999999999993</v>
      </c>
    </row>
    <row r="1365" spans="1:9" ht="15" customHeight="1">
      <c r="A1365" s="136"/>
      <c r="B1365" s="136"/>
      <c r="C1365" s="136"/>
      <c r="D1365" s="136"/>
      <c r="E1365" s="136"/>
      <c r="F1365" s="136"/>
      <c r="G1365" s="259" t="s">
        <v>11675</v>
      </c>
      <c r="H1365" s="197"/>
      <c r="I1365" s="181">
        <v>28.14</v>
      </c>
    </row>
    <row r="1366" spans="1:9" ht="15" customHeight="1">
      <c r="A1366" s="136"/>
      <c r="B1366" s="136"/>
      <c r="C1366" s="136"/>
      <c r="D1366" s="136"/>
      <c r="E1366" s="136"/>
      <c r="F1366" s="136"/>
      <c r="G1366" s="259" t="s">
        <v>11676</v>
      </c>
      <c r="H1366" s="197"/>
      <c r="I1366" s="181">
        <v>109.46</v>
      </c>
    </row>
    <row r="1367" spans="1:9" ht="9.75" customHeight="1">
      <c r="A1367" s="136"/>
      <c r="B1367" s="136"/>
      <c r="C1367" s="136"/>
      <c r="D1367" s="260"/>
      <c r="E1367" s="197"/>
      <c r="F1367" s="197"/>
      <c r="G1367" s="136"/>
      <c r="H1367" s="136"/>
      <c r="I1367" s="136"/>
    </row>
    <row r="1368" spans="1:9" ht="19.5" customHeight="1">
      <c r="A1368" s="261" t="s">
        <v>11677</v>
      </c>
      <c r="B1368" s="218"/>
      <c r="C1368" s="218"/>
      <c r="D1368" s="218"/>
      <c r="E1368" s="218"/>
      <c r="F1368" s="218"/>
      <c r="G1368" s="218"/>
      <c r="H1368" s="218"/>
      <c r="I1368" s="219"/>
    </row>
    <row r="1369" spans="1:9" ht="9.75" customHeight="1">
      <c r="A1369" s="264" t="s">
        <v>11678</v>
      </c>
      <c r="B1369" s="216"/>
      <c r="C1369" s="265" t="s">
        <v>11679</v>
      </c>
      <c r="D1369" s="216"/>
      <c r="E1369" s="266" t="s">
        <v>11680</v>
      </c>
      <c r="F1369" s="219"/>
      <c r="G1369" s="266" t="s">
        <v>11681</v>
      </c>
      <c r="H1369" s="219"/>
      <c r="I1369" s="267" t="s">
        <v>11682</v>
      </c>
    </row>
    <row r="1370" spans="1:9" ht="9.75" customHeight="1">
      <c r="A1370" s="201"/>
      <c r="B1370" s="203"/>
      <c r="C1370" s="201"/>
      <c r="D1370" s="203"/>
      <c r="E1370" s="176" t="s">
        <v>11683</v>
      </c>
      <c r="F1370" s="176" t="s">
        <v>11684</v>
      </c>
      <c r="G1370" s="176" t="s">
        <v>11685</v>
      </c>
      <c r="H1370" s="176" t="s">
        <v>11686</v>
      </c>
      <c r="I1370" s="242"/>
    </row>
    <row r="1371" spans="1:9" ht="15" customHeight="1">
      <c r="A1371" s="177" t="s">
        <v>11687</v>
      </c>
      <c r="B1371" s="178" t="s">
        <v>11688</v>
      </c>
      <c r="C1371" s="268">
        <v>0.02</v>
      </c>
      <c r="D1371" s="197"/>
      <c r="E1371" s="185">
        <v>1</v>
      </c>
      <c r="F1371" s="185">
        <v>0</v>
      </c>
      <c r="G1371" s="182">
        <v>29.22</v>
      </c>
      <c r="H1371" s="182">
        <v>13.48</v>
      </c>
      <c r="I1371" s="182">
        <v>0.58440000000000003</v>
      </c>
    </row>
    <row r="1372" spans="1:9" ht="15" customHeight="1">
      <c r="A1372" s="136"/>
      <c r="B1372" s="136"/>
      <c r="C1372" s="136"/>
      <c r="D1372" s="136"/>
      <c r="E1372" s="136"/>
      <c r="F1372" s="136"/>
      <c r="G1372" s="274" t="s">
        <v>11689</v>
      </c>
      <c r="H1372" s="197"/>
      <c r="I1372" s="186">
        <v>0.58440000000000003</v>
      </c>
    </row>
    <row r="1373" spans="1:9" ht="15" customHeight="1">
      <c r="A1373" s="262" t="s">
        <v>11690</v>
      </c>
      <c r="B1373" s="218"/>
      <c r="C1373" s="218"/>
      <c r="D1373" s="218"/>
      <c r="E1373" s="219"/>
      <c r="F1373" s="176" t="s">
        <v>11691</v>
      </c>
      <c r="G1373" s="176" t="s">
        <v>11692</v>
      </c>
      <c r="H1373" s="176" t="s">
        <v>11693</v>
      </c>
      <c r="I1373" s="176" t="s">
        <v>11694</v>
      </c>
    </row>
    <row r="1374" spans="1:9" ht="15" customHeight="1">
      <c r="A1374" s="177" t="s">
        <v>11695</v>
      </c>
      <c r="B1374" s="263" t="s">
        <v>11696</v>
      </c>
      <c r="C1374" s="197"/>
      <c r="D1374" s="197"/>
      <c r="E1374" s="197"/>
      <c r="F1374" s="177" t="s">
        <v>11697</v>
      </c>
      <c r="G1374" s="179">
        <v>1.04</v>
      </c>
      <c r="H1374" s="180">
        <v>10.49</v>
      </c>
      <c r="I1374" s="180">
        <v>10.91</v>
      </c>
    </row>
    <row r="1375" spans="1:9" ht="15" customHeight="1">
      <c r="A1375" s="177" t="s">
        <v>11698</v>
      </c>
      <c r="B1375" s="263" t="s">
        <v>11699</v>
      </c>
      <c r="C1375" s="197"/>
      <c r="D1375" s="197"/>
      <c r="E1375" s="197"/>
      <c r="F1375" s="177" t="s">
        <v>11700</v>
      </c>
      <c r="G1375" s="179">
        <v>0.87</v>
      </c>
      <c r="H1375" s="180">
        <v>12.43</v>
      </c>
      <c r="I1375" s="180">
        <v>10.81</v>
      </c>
    </row>
    <row r="1376" spans="1:9" ht="15" customHeight="1">
      <c r="A1376" s="177" t="s">
        <v>11701</v>
      </c>
      <c r="B1376" s="263" t="s">
        <v>11702</v>
      </c>
      <c r="C1376" s="197"/>
      <c r="D1376" s="197"/>
      <c r="E1376" s="197"/>
      <c r="F1376" s="177" t="s">
        <v>11703</v>
      </c>
      <c r="G1376" s="179">
        <v>2.8957000000000002</v>
      </c>
      <c r="H1376" s="180">
        <v>12.43</v>
      </c>
      <c r="I1376" s="180">
        <v>35.99</v>
      </c>
    </row>
    <row r="1377" spans="1:9" ht="15" customHeight="1">
      <c r="A1377" s="177" t="s">
        <v>11704</v>
      </c>
      <c r="B1377" s="263" t="s">
        <v>11705</v>
      </c>
      <c r="C1377" s="197"/>
      <c r="D1377" s="197"/>
      <c r="E1377" s="197"/>
      <c r="F1377" s="177" t="s">
        <v>11706</v>
      </c>
      <c r="G1377" s="179">
        <v>4.7110000000000003</v>
      </c>
      <c r="H1377" s="180">
        <v>8.3699999999999992</v>
      </c>
      <c r="I1377" s="180">
        <v>39.43</v>
      </c>
    </row>
    <row r="1378" spans="1:9" ht="15" customHeight="1">
      <c r="A1378" s="136"/>
      <c r="B1378" s="136"/>
      <c r="C1378" s="136"/>
      <c r="D1378" s="136"/>
      <c r="E1378" s="136"/>
      <c r="F1378" s="136"/>
      <c r="G1378" s="259" t="s">
        <v>11707</v>
      </c>
      <c r="H1378" s="197"/>
      <c r="I1378" s="181">
        <v>97.148399999999995</v>
      </c>
    </row>
    <row r="1379" spans="1:9" ht="15" customHeight="1">
      <c r="A1379" s="136"/>
      <c r="B1379" s="136"/>
      <c r="C1379" s="136"/>
      <c r="D1379" s="136"/>
      <c r="E1379" s="136"/>
      <c r="F1379" s="136"/>
      <c r="G1379" s="259" t="s">
        <v>11708</v>
      </c>
      <c r="H1379" s="197"/>
      <c r="I1379" s="182">
        <v>97.732799999999997</v>
      </c>
    </row>
    <row r="1380" spans="1:9" ht="15" customHeight="1">
      <c r="A1380" s="136"/>
      <c r="B1380" s="136"/>
      <c r="C1380" s="136"/>
      <c r="D1380" s="136"/>
      <c r="E1380" s="136"/>
      <c r="F1380" s="136"/>
      <c r="G1380" s="259" t="s">
        <v>11709</v>
      </c>
      <c r="H1380" s="197"/>
      <c r="I1380" s="182">
        <v>1</v>
      </c>
    </row>
    <row r="1381" spans="1:9" ht="15" customHeight="1">
      <c r="A1381" s="136"/>
      <c r="B1381" s="136"/>
      <c r="C1381" s="136"/>
      <c r="D1381" s="136"/>
      <c r="E1381" s="136"/>
      <c r="F1381" s="136"/>
      <c r="G1381" s="269" t="s">
        <v>11710</v>
      </c>
      <c r="H1381" s="202"/>
      <c r="I1381" s="183">
        <v>97.732799999999997</v>
      </c>
    </row>
    <row r="1382" spans="1:9" ht="15" customHeight="1">
      <c r="A1382" s="262" t="s">
        <v>11711</v>
      </c>
      <c r="B1382" s="218"/>
      <c r="C1382" s="218"/>
      <c r="D1382" s="218"/>
      <c r="E1382" s="219"/>
      <c r="F1382" s="176" t="s">
        <v>11712</v>
      </c>
      <c r="G1382" s="176" t="s">
        <v>11713</v>
      </c>
      <c r="H1382" s="176" t="s">
        <v>11714</v>
      </c>
      <c r="I1382" s="176" t="s">
        <v>11715</v>
      </c>
    </row>
    <row r="1383" spans="1:9" ht="15" customHeight="1">
      <c r="A1383" s="177" t="s">
        <v>11716</v>
      </c>
      <c r="B1383" s="263" t="s">
        <v>11717</v>
      </c>
      <c r="C1383" s="197"/>
      <c r="D1383" s="197"/>
      <c r="E1383" s="197"/>
      <c r="F1383" s="177" t="s">
        <v>11718</v>
      </c>
      <c r="G1383" s="179">
        <v>1.08</v>
      </c>
      <c r="H1383" s="180">
        <v>4.28</v>
      </c>
      <c r="I1383" s="180">
        <v>4.62</v>
      </c>
    </row>
    <row r="1384" spans="1:9" ht="15" customHeight="1">
      <c r="A1384" s="177" t="s">
        <v>11719</v>
      </c>
      <c r="B1384" s="263" t="s">
        <v>11720</v>
      </c>
      <c r="C1384" s="197"/>
      <c r="D1384" s="197"/>
      <c r="E1384" s="197"/>
      <c r="F1384" s="177" t="s">
        <v>11721</v>
      </c>
      <c r="G1384" s="179">
        <v>0.1162</v>
      </c>
      <c r="H1384" s="180">
        <v>63.75</v>
      </c>
      <c r="I1384" s="180">
        <v>7.41</v>
      </c>
    </row>
    <row r="1385" spans="1:9" ht="15" customHeight="1">
      <c r="A1385" s="177" t="s">
        <v>11722</v>
      </c>
      <c r="B1385" s="263" t="s">
        <v>11723</v>
      </c>
      <c r="C1385" s="197"/>
      <c r="D1385" s="197"/>
      <c r="E1385" s="197"/>
      <c r="F1385" s="177" t="s">
        <v>11724</v>
      </c>
      <c r="G1385" s="179">
        <v>31</v>
      </c>
      <c r="H1385" s="180">
        <v>0.6</v>
      </c>
      <c r="I1385" s="180">
        <v>18.600000000000001</v>
      </c>
    </row>
    <row r="1386" spans="1:9" ht="15" customHeight="1">
      <c r="A1386" s="177" t="s">
        <v>11725</v>
      </c>
      <c r="B1386" s="263" t="s">
        <v>11726</v>
      </c>
      <c r="C1386" s="197"/>
      <c r="D1386" s="197"/>
      <c r="E1386" s="197"/>
      <c r="F1386" s="177" t="s">
        <v>11727</v>
      </c>
      <c r="G1386" s="179">
        <v>2.6800000000000001E-2</v>
      </c>
      <c r="H1386" s="180">
        <v>83.3</v>
      </c>
      <c r="I1386" s="180">
        <v>2.23</v>
      </c>
    </row>
    <row r="1387" spans="1:9" ht="15" customHeight="1">
      <c r="A1387" s="177" t="s">
        <v>11728</v>
      </c>
      <c r="B1387" s="263" t="s">
        <v>11729</v>
      </c>
      <c r="C1387" s="197"/>
      <c r="D1387" s="197"/>
      <c r="E1387" s="197"/>
      <c r="F1387" s="177" t="s">
        <v>11730</v>
      </c>
      <c r="G1387" s="179">
        <v>6.2600000000000003E-2</v>
      </c>
      <c r="H1387" s="180">
        <v>83.3</v>
      </c>
      <c r="I1387" s="180">
        <v>5.21</v>
      </c>
    </row>
    <row r="1388" spans="1:9" ht="15" customHeight="1">
      <c r="A1388" s="177" t="s">
        <v>11731</v>
      </c>
      <c r="B1388" s="263" t="s">
        <v>11732</v>
      </c>
      <c r="C1388" s="197"/>
      <c r="D1388" s="197"/>
      <c r="E1388" s="197"/>
      <c r="F1388" s="177" t="s">
        <v>11733</v>
      </c>
      <c r="G1388" s="179">
        <v>2.1100000000000001E-2</v>
      </c>
      <c r="H1388" s="180">
        <v>83.3</v>
      </c>
      <c r="I1388" s="180">
        <v>1.76</v>
      </c>
    </row>
    <row r="1389" spans="1:9" ht="15" customHeight="1">
      <c r="A1389" s="177" t="s">
        <v>11734</v>
      </c>
      <c r="B1389" s="263" t="s">
        <v>11735</v>
      </c>
      <c r="C1389" s="197"/>
      <c r="D1389" s="197"/>
      <c r="E1389" s="197"/>
      <c r="F1389" s="177" t="s">
        <v>11736</v>
      </c>
      <c r="G1389" s="179">
        <v>1.45</v>
      </c>
      <c r="H1389" s="180">
        <v>0.68</v>
      </c>
      <c r="I1389" s="180">
        <v>0.99</v>
      </c>
    </row>
    <row r="1390" spans="1:9" ht="15" customHeight="1">
      <c r="A1390" s="177" t="s">
        <v>11737</v>
      </c>
      <c r="B1390" s="263" t="s">
        <v>11738</v>
      </c>
      <c r="C1390" s="197"/>
      <c r="D1390" s="197"/>
      <c r="E1390" s="197"/>
      <c r="F1390" s="177" t="s">
        <v>11739</v>
      </c>
      <c r="G1390" s="179">
        <v>28.571999999999999</v>
      </c>
      <c r="H1390" s="180">
        <v>0.32</v>
      </c>
      <c r="I1390" s="180">
        <v>9.14</v>
      </c>
    </row>
    <row r="1391" spans="1:9" ht="15" customHeight="1">
      <c r="A1391" s="177" t="s">
        <v>11740</v>
      </c>
      <c r="B1391" s="263" t="s">
        <v>11741</v>
      </c>
      <c r="C1391" s="197"/>
      <c r="D1391" s="197"/>
      <c r="E1391" s="197"/>
      <c r="F1391" s="177" t="s">
        <v>11742</v>
      </c>
      <c r="G1391" s="179">
        <v>8.4400000000000003E-2</v>
      </c>
      <c r="H1391" s="180">
        <v>7.35</v>
      </c>
      <c r="I1391" s="180">
        <v>0.62</v>
      </c>
    </row>
    <row r="1392" spans="1:9" ht="15" customHeight="1">
      <c r="A1392" s="177" t="s">
        <v>11743</v>
      </c>
      <c r="B1392" s="263" t="s">
        <v>11744</v>
      </c>
      <c r="C1392" s="197"/>
      <c r="D1392" s="197"/>
      <c r="E1392" s="197"/>
      <c r="F1392" s="177" t="s">
        <v>11745</v>
      </c>
      <c r="G1392" s="179">
        <v>0.28129999999999999</v>
      </c>
      <c r="H1392" s="180">
        <v>5.35</v>
      </c>
      <c r="I1392" s="180">
        <v>1.5</v>
      </c>
    </row>
    <row r="1393" spans="1:9" ht="15" customHeight="1">
      <c r="A1393" s="177" t="s">
        <v>11746</v>
      </c>
      <c r="B1393" s="263" t="s">
        <v>11747</v>
      </c>
      <c r="C1393" s="197"/>
      <c r="D1393" s="197"/>
      <c r="E1393" s="197"/>
      <c r="F1393" s="177" t="s">
        <v>11748</v>
      </c>
      <c r="G1393" s="179">
        <v>0.16850000000000001</v>
      </c>
      <c r="H1393" s="180">
        <v>24.07</v>
      </c>
      <c r="I1393" s="180">
        <v>4.0599999999999996</v>
      </c>
    </row>
    <row r="1394" spans="1:9" ht="15" customHeight="1">
      <c r="A1394" s="136"/>
      <c r="B1394" s="136"/>
      <c r="C1394" s="136"/>
      <c r="D1394" s="136"/>
      <c r="E1394" s="136"/>
      <c r="F1394" s="136"/>
      <c r="G1394" s="259" t="s">
        <v>11749</v>
      </c>
      <c r="H1394" s="197"/>
      <c r="I1394" s="181">
        <v>56.1449</v>
      </c>
    </row>
    <row r="1395" spans="1:9" ht="15" customHeight="1">
      <c r="A1395" s="136"/>
      <c r="B1395" s="136"/>
      <c r="C1395" s="136"/>
      <c r="D1395" s="136"/>
      <c r="E1395" s="136"/>
      <c r="F1395" s="136"/>
      <c r="G1395" s="259" t="s">
        <v>11750</v>
      </c>
      <c r="H1395" s="197"/>
      <c r="I1395" s="184">
        <v>153.8777</v>
      </c>
    </row>
    <row r="1396" spans="1:9" ht="15" customHeight="1">
      <c r="A1396" s="136"/>
      <c r="B1396" s="136"/>
      <c r="C1396" s="136"/>
      <c r="D1396" s="136"/>
      <c r="E1396" s="136"/>
      <c r="F1396" s="136"/>
      <c r="G1396" s="259" t="s">
        <v>11751</v>
      </c>
      <c r="H1396" s="197"/>
      <c r="I1396" s="181">
        <v>153.88</v>
      </c>
    </row>
    <row r="1397" spans="1:9" ht="15" customHeight="1">
      <c r="A1397" s="136"/>
      <c r="B1397" s="136"/>
      <c r="C1397" s="136"/>
      <c r="D1397" s="136"/>
      <c r="E1397" s="136"/>
      <c r="F1397" s="136"/>
      <c r="G1397" s="259" t="s">
        <v>11752</v>
      </c>
      <c r="H1397" s="197"/>
      <c r="I1397" s="181">
        <v>53.24</v>
      </c>
    </row>
    <row r="1398" spans="1:9" ht="15" customHeight="1">
      <c r="A1398" s="136"/>
      <c r="B1398" s="136"/>
      <c r="C1398" s="136"/>
      <c r="D1398" s="136"/>
      <c r="E1398" s="136"/>
      <c r="F1398" s="136"/>
      <c r="G1398" s="259" t="s">
        <v>11753</v>
      </c>
      <c r="H1398" s="197"/>
      <c r="I1398" s="181">
        <v>207.12</v>
      </c>
    </row>
    <row r="1399" spans="1:9" ht="9.75" customHeight="1">
      <c r="A1399" s="136"/>
      <c r="B1399" s="136"/>
      <c r="C1399" s="136"/>
      <c r="D1399" s="260"/>
      <c r="E1399" s="197"/>
      <c r="F1399" s="197"/>
      <c r="G1399" s="136"/>
      <c r="H1399" s="136"/>
      <c r="I1399" s="136"/>
    </row>
    <row r="1400" spans="1:9" ht="19.5" customHeight="1">
      <c r="A1400" s="261" t="s">
        <v>11754</v>
      </c>
      <c r="B1400" s="218"/>
      <c r="C1400" s="218"/>
      <c r="D1400" s="218"/>
      <c r="E1400" s="218"/>
      <c r="F1400" s="218"/>
      <c r="G1400" s="218"/>
      <c r="H1400" s="218"/>
      <c r="I1400" s="219"/>
    </row>
    <row r="1401" spans="1:9" ht="9.75" customHeight="1">
      <c r="A1401" s="264" t="s">
        <v>11755</v>
      </c>
      <c r="B1401" s="216"/>
      <c r="C1401" s="265" t="s">
        <v>11756</v>
      </c>
      <c r="D1401" s="216"/>
      <c r="E1401" s="266" t="s">
        <v>11757</v>
      </c>
      <c r="F1401" s="219"/>
      <c r="G1401" s="266" t="s">
        <v>11758</v>
      </c>
      <c r="H1401" s="219"/>
      <c r="I1401" s="267" t="s">
        <v>11759</v>
      </c>
    </row>
    <row r="1402" spans="1:9" ht="9.75" customHeight="1">
      <c r="A1402" s="201"/>
      <c r="B1402" s="203"/>
      <c r="C1402" s="201"/>
      <c r="D1402" s="203"/>
      <c r="E1402" s="176" t="s">
        <v>11760</v>
      </c>
      <c r="F1402" s="176" t="s">
        <v>11761</v>
      </c>
      <c r="G1402" s="176" t="s">
        <v>11762</v>
      </c>
      <c r="H1402" s="176" t="s">
        <v>11763</v>
      </c>
      <c r="I1402" s="242"/>
    </row>
    <row r="1403" spans="1:9" ht="15" customHeight="1">
      <c r="A1403" s="177" t="s">
        <v>11764</v>
      </c>
      <c r="B1403" s="178" t="s">
        <v>11765</v>
      </c>
      <c r="C1403" s="268">
        <v>3.59856E-2</v>
      </c>
      <c r="D1403" s="197"/>
      <c r="E1403" s="185">
        <v>1</v>
      </c>
      <c r="F1403" s="185">
        <v>0</v>
      </c>
      <c r="G1403" s="182">
        <v>29.22</v>
      </c>
      <c r="H1403" s="182">
        <v>13.48</v>
      </c>
      <c r="I1403" s="182">
        <v>1.0514992320000001</v>
      </c>
    </row>
    <row r="1404" spans="1:9" ht="15" customHeight="1">
      <c r="A1404" s="136"/>
      <c r="B1404" s="136"/>
      <c r="C1404" s="136"/>
      <c r="D1404" s="136"/>
      <c r="E1404" s="136"/>
      <c r="F1404" s="136"/>
      <c r="G1404" s="274" t="s">
        <v>11766</v>
      </c>
      <c r="H1404" s="197"/>
      <c r="I1404" s="186">
        <v>1.0515000000000001</v>
      </c>
    </row>
    <row r="1405" spans="1:9" ht="15" customHeight="1">
      <c r="A1405" s="262" t="s">
        <v>11767</v>
      </c>
      <c r="B1405" s="218"/>
      <c r="C1405" s="218"/>
      <c r="D1405" s="218"/>
      <c r="E1405" s="219"/>
      <c r="F1405" s="176" t="s">
        <v>11768</v>
      </c>
      <c r="G1405" s="176" t="s">
        <v>11769</v>
      </c>
      <c r="H1405" s="176" t="s">
        <v>11770</v>
      </c>
      <c r="I1405" s="176" t="s">
        <v>11771</v>
      </c>
    </row>
    <row r="1406" spans="1:9" ht="15" customHeight="1">
      <c r="A1406" s="177" t="s">
        <v>11772</v>
      </c>
      <c r="B1406" s="263" t="s">
        <v>11773</v>
      </c>
      <c r="C1406" s="197"/>
      <c r="D1406" s="197"/>
      <c r="E1406" s="197"/>
      <c r="F1406" s="177" t="s">
        <v>11774</v>
      </c>
      <c r="G1406" s="179">
        <v>1.6564000000000001</v>
      </c>
      <c r="H1406" s="180">
        <v>10.49</v>
      </c>
      <c r="I1406" s="180">
        <v>17.38</v>
      </c>
    </row>
    <row r="1407" spans="1:9" ht="15" customHeight="1">
      <c r="A1407" s="177" t="s">
        <v>11775</v>
      </c>
      <c r="B1407" s="263" t="s">
        <v>11776</v>
      </c>
      <c r="C1407" s="197"/>
      <c r="D1407" s="197"/>
      <c r="E1407" s="197"/>
      <c r="F1407" s="177" t="s">
        <v>11777</v>
      </c>
      <c r="G1407" s="179">
        <v>0.15359999999999999</v>
      </c>
      <c r="H1407" s="180">
        <v>12.43</v>
      </c>
      <c r="I1407" s="180">
        <v>1.91</v>
      </c>
    </row>
    <row r="1408" spans="1:9" ht="15" customHeight="1">
      <c r="A1408" s="177" t="s">
        <v>11778</v>
      </c>
      <c r="B1408" s="263" t="s">
        <v>11779</v>
      </c>
      <c r="C1408" s="197"/>
      <c r="D1408" s="197"/>
      <c r="E1408" s="197"/>
      <c r="F1408" s="177" t="s">
        <v>11780</v>
      </c>
      <c r="G1408" s="179">
        <v>1.5027999999999999</v>
      </c>
      <c r="H1408" s="180">
        <v>12.43</v>
      </c>
      <c r="I1408" s="180">
        <v>18.68</v>
      </c>
    </row>
    <row r="1409" spans="1:9" ht="15" customHeight="1">
      <c r="A1409" s="177" t="s">
        <v>11781</v>
      </c>
      <c r="B1409" s="263" t="s">
        <v>11782</v>
      </c>
      <c r="C1409" s="197"/>
      <c r="D1409" s="197"/>
      <c r="E1409" s="197"/>
      <c r="F1409" s="177" t="s">
        <v>11783</v>
      </c>
      <c r="G1409" s="179">
        <v>5.5876799999999998</v>
      </c>
      <c r="H1409" s="180">
        <v>12.43</v>
      </c>
      <c r="I1409" s="180">
        <v>69.45</v>
      </c>
    </row>
    <row r="1410" spans="1:9" ht="15" customHeight="1">
      <c r="A1410" s="177" t="s">
        <v>11784</v>
      </c>
      <c r="B1410" s="263" t="s">
        <v>11785</v>
      </c>
      <c r="C1410" s="197"/>
      <c r="D1410" s="197"/>
      <c r="E1410" s="197"/>
      <c r="F1410" s="177" t="s">
        <v>11786</v>
      </c>
      <c r="G1410" s="179">
        <v>15.58614</v>
      </c>
      <c r="H1410" s="180">
        <v>8.3699999999999992</v>
      </c>
      <c r="I1410" s="180">
        <v>130.46</v>
      </c>
    </row>
    <row r="1411" spans="1:9" ht="15" customHeight="1">
      <c r="A1411" s="136"/>
      <c r="B1411" s="136"/>
      <c r="C1411" s="136"/>
      <c r="D1411" s="136"/>
      <c r="E1411" s="136"/>
      <c r="F1411" s="136"/>
      <c r="G1411" s="259" t="s">
        <v>11787</v>
      </c>
      <c r="H1411" s="197"/>
      <c r="I1411" s="181">
        <v>237.87549999999999</v>
      </c>
    </row>
    <row r="1412" spans="1:9" ht="15" customHeight="1">
      <c r="A1412" s="136"/>
      <c r="B1412" s="136"/>
      <c r="C1412" s="136"/>
      <c r="D1412" s="136"/>
      <c r="E1412" s="136"/>
      <c r="F1412" s="136"/>
      <c r="G1412" s="259" t="s">
        <v>11788</v>
      </c>
      <c r="H1412" s="197"/>
      <c r="I1412" s="182">
        <v>238.92699999999999</v>
      </c>
    </row>
    <row r="1413" spans="1:9" ht="15" customHeight="1">
      <c r="A1413" s="136"/>
      <c r="B1413" s="136"/>
      <c r="C1413" s="136"/>
      <c r="D1413" s="136"/>
      <c r="E1413" s="136"/>
      <c r="F1413" s="136"/>
      <c r="G1413" s="259" t="s">
        <v>11789</v>
      </c>
      <c r="H1413" s="197"/>
      <c r="I1413" s="182">
        <v>1</v>
      </c>
    </row>
    <row r="1414" spans="1:9" ht="15" customHeight="1">
      <c r="A1414" s="136"/>
      <c r="B1414" s="136"/>
      <c r="C1414" s="136"/>
      <c r="D1414" s="136"/>
      <c r="E1414" s="136"/>
      <c r="F1414" s="136"/>
      <c r="G1414" s="269" t="s">
        <v>11790</v>
      </c>
      <c r="H1414" s="202"/>
      <c r="I1414" s="183">
        <v>238.92699999999999</v>
      </c>
    </row>
    <row r="1415" spans="1:9" ht="15" customHeight="1">
      <c r="A1415" s="262" t="s">
        <v>11791</v>
      </c>
      <c r="B1415" s="218"/>
      <c r="C1415" s="218"/>
      <c r="D1415" s="218"/>
      <c r="E1415" s="219"/>
      <c r="F1415" s="176" t="s">
        <v>11792</v>
      </c>
      <c r="G1415" s="176" t="s">
        <v>11793</v>
      </c>
      <c r="H1415" s="176" t="s">
        <v>11794</v>
      </c>
      <c r="I1415" s="176" t="s">
        <v>11795</v>
      </c>
    </row>
    <row r="1416" spans="1:9" ht="15" customHeight="1">
      <c r="A1416" s="177" t="s">
        <v>11796</v>
      </c>
      <c r="B1416" s="263" t="s">
        <v>11797</v>
      </c>
      <c r="C1416" s="197"/>
      <c r="D1416" s="197"/>
      <c r="E1416" s="197"/>
      <c r="F1416" s="177" t="s">
        <v>11798</v>
      </c>
      <c r="G1416" s="179">
        <v>2.1120000000000001</v>
      </c>
      <c r="H1416" s="180">
        <v>3.86</v>
      </c>
      <c r="I1416" s="180">
        <v>8.15</v>
      </c>
    </row>
    <row r="1417" spans="1:9" ht="15" customHeight="1">
      <c r="A1417" s="177" t="s">
        <v>11799</v>
      </c>
      <c r="B1417" s="263" t="s">
        <v>11800</v>
      </c>
      <c r="C1417" s="197"/>
      <c r="D1417" s="197"/>
      <c r="E1417" s="197"/>
      <c r="F1417" s="177" t="s">
        <v>11801</v>
      </c>
      <c r="G1417" s="179">
        <v>3.8399999999999997E-2</v>
      </c>
      <c r="H1417" s="180">
        <v>8.09</v>
      </c>
      <c r="I1417" s="180">
        <v>0.31</v>
      </c>
    </row>
    <row r="1418" spans="1:9" ht="15" customHeight="1">
      <c r="A1418" s="177" t="s">
        <v>11802</v>
      </c>
      <c r="B1418" s="263" t="s">
        <v>11803</v>
      </c>
      <c r="C1418" s="197"/>
      <c r="D1418" s="197"/>
      <c r="E1418" s="197"/>
      <c r="F1418" s="177" t="s">
        <v>11804</v>
      </c>
      <c r="G1418" s="179">
        <v>0.14724928000000001</v>
      </c>
      <c r="H1418" s="180">
        <v>63.75</v>
      </c>
      <c r="I1418" s="180">
        <v>9.39</v>
      </c>
    </row>
    <row r="1419" spans="1:9" ht="15" customHeight="1">
      <c r="A1419" s="177" t="s">
        <v>11805</v>
      </c>
      <c r="B1419" s="263" t="s">
        <v>11806</v>
      </c>
      <c r="C1419" s="197"/>
      <c r="D1419" s="197"/>
      <c r="E1419" s="197"/>
      <c r="F1419" s="177" t="s">
        <v>11807</v>
      </c>
      <c r="G1419" s="179">
        <v>37.394240000000003</v>
      </c>
      <c r="H1419" s="180">
        <v>1.69</v>
      </c>
      <c r="I1419" s="180">
        <v>63.2</v>
      </c>
    </row>
    <row r="1420" spans="1:9" ht="15" customHeight="1">
      <c r="A1420" s="177" t="s">
        <v>11808</v>
      </c>
      <c r="B1420" s="263" t="s">
        <v>11809</v>
      </c>
      <c r="C1420" s="197"/>
      <c r="D1420" s="197"/>
      <c r="E1420" s="197"/>
      <c r="F1420" s="177" t="s">
        <v>11810</v>
      </c>
      <c r="G1420" s="179">
        <v>1.9202400000000001E-2</v>
      </c>
      <c r="H1420" s="180">
        <v>83.3</v>
      </c>
      <c r="I1420" s="180">
        <v>1.6</v>
      </c>
    </row>
    <row r="1421" spans="1:9" ht="15" customHeight="1">
      <c r="A1421" s="177" t="s">
        <v>11811</v>
      </c>
      <c r="B1421" s="263" t="s">
        <v>11812</v>
      </c>
      <c r="C1421" s="197"/>
      <c r="D1421" s="197"/>
      <c r="E1421" s="197"/>
      <c r="F1421" s="177" t="s">
        <v>11813</v>
      </c>
      <c r="G1421" s="179">
        <v>1.9202400000000001E-2</v>
      </c>
      <c r="H1421" s="180">
        <v>83.3</v>
      </c>
      <c r="I1421" s="180">
        <v>1.6</v>
      </c>
    </row>
    <row r="1422" spans="1:9" ht="15" customHeight="1">
      <c r="A1422" s="177" t="s">
        <v>11814</v>
      </c>
      <c r="B1422" s="263" t="s">
        <v>11815</v>
      </c>
      <c r="C1422" s="197"/>
      <c r="D1422" s="197"/>
      <c r="E1422" s="197"/>
      <c r="F1422" s="177" t="s">
        <v>11816</v>
      </c>
      <c r="G1422" s="179">
        <v>3.8399999999999997E-2</v>
      </c>
      <c r="H1422" s="180">
        <v>83.3</v>
      </c>
      <c r="I1422" s="180">
        <v>3.2</v>
      </c>
    </row>
    <row r="1423" spans="1:9" ht="15" customHeight="1">
      <c r="A1423" s="177" t="s">
        <v>11817</v>
      </c>
      <c r="B1423" s="263" t="s">
        <v>11818</v>
      </c>
      <c r="C1423" s="197"/>
      <c r="D1423" s="197"/>
      <c r="E1423" s="197"/>
      <c r="F1423" s="177" t="s">
        <v>11819</v>
      </c>
      <c r="G1423" s="179">
        <v>4.5891840000000004</v>
      </c>
      <c r="H1423" s="180">
        <v>0.68</v>
      </c>
      <c r="I1423" s="180">
        <v>3.12</v>
      </c>
    </row>
    <row r="1424" spans="1:9" ht="15" customHeight="1">
      <c r="A1424" s="177" t="s">
        <v>11820</v>
      </c>
      <c r="B1424" s="263" t="s">
        <v>11821</v>
      </c>
      <c r="C1424" s="197"/>
      <c r="D1424" s="197"/>
      <c r="E1424" s="197"/>
      <c r="F1424" s="177" t="s">
        <v>11822</v>
      </c>
      <c r="G1424" s="179">
        <v>41.585920000000002</v>
      </c>
      <c r="H1424" s="180">
        <v>0.32</v>
      </c>
      <c r="I1424" s="180">
        <v>13.31</v>
      </c>
    </row>
    <row r="1425" spans="1:9" ht="15" customHeight="1">
      <c r="A1425" s="177" t="s">
        <v>11823</v>
      </c>
      <c r="B1425" s="263" t="s">
        <v>11824</v>
      </c>
      <c r="C1425" s="197"/>
      <c r="D1425" s="197"/>
      <c r="E1425" s="197"/>
      <c r="F1425" s="177" t="s">
        <v>11825</v>
      </c>
      <c r="G1425" s="179">
        <v>0.46239999999999998</v>
      </c>
      <c r="H1425" s="180">
        <v>11.37</v>
      </c>
      <c r="I1425" s="180">
        <v>5.26</v>
      </c>
    </row>
    <row r="1426" spans="1:9" ht="15" customHeight="1">
      <c r="A1426" s="177" t="s">
        <v>11826</v>
      </c>
      <c r="B1426" s="263" t="s">
        <v>11827</v>
      </c>
      <c r="C1426" s="197"/>
      <c r="D1426" s="197"/>
      <c r="E1426" s="197"/>
      <c r="F1426" s="177" t="s">
        <v>11828</v>
      </c>
      <c r="G1426" s="179">
        <v>0.1734</v>
      </c>
      <c r="H1426" s="180">
        <v>7.35</v>
      </c>
      <c r="I1426" s="180">
        <v>1.27</v>
      </c>
    </row>
    <row r="1427" spans="1:9" ht="15" customHeight="1">
      <c r="A1427" s="177" t="s">
        <v>11829</v>
      </c>
      <c r="B1427" s="263" t="s">
        <v>11830</v>
      </c>
      <c r="C1427" s="197"/>
      <c r="D1427" s="197"/>
      <c r="E1427" s="197"/>
      <c r="F1427" s="177" t="s">
        <v>11831</v>
      </c>
      <c r="G1427" s="179">
        <v>0.57799999999999996</v>
      </c>
      <c r="H1427" s="180">
        <v>5.35</v>
      </c>
      <c r="I1427" s="180">
        <v>3.09</v>
      </c>
    </row>
    <row r="1428" spans="1:9" ht="15" customHeight="1">
      <c r="A1428" s="177" t="s">
        <v>11832</v>
      </c>
      <c r="B1428" s="263" t="s">
        <v>11833</v>
      </c>
      <c r="C1428" s="197"/>
      <c r="D1428" s="197"/>
      <c r="E1428" s="197"/>
      <c r="F1428" s="177" t="s">
        <v>11834</v>
      </c>
      <c r="G1428" s="179">
        <v>1.28</v>
      </c>
      <c r="H1428" s="180">
        <v>5.28</v>
      </c>
      <c r="I1428" s="180">
        <v>6.76</v>
      </c>
    </row>
    <row r="1429" spans="1:9" ht="15" customHeight="1">
      <c r="A1429" s="177" t="s">
        <v>11835</v>
      </c>
      <c r="B1429" s="263" t="s">
        <v>11836</v>
      </c>
      <c r="C1429" s="197"/>
      <c r="D1429" s="197"/>
      <c r="E1429" s="197"/>
      <c r="F1429" s="177" t="s">
        <v>11837</v>
      </c>
      <c r="G1429" s="179">
        <v>1.1559999999999999</v>
      </c>
      <c r="H1429" s="180">
        <v>6.72</v>
      </c>
      <c r="I1429" s="180">
        <v>7.77</v>
      </c>
    </row>
    <row r="1430" spans="1:9" ht="15" customHeight="1">
      <c r="A1430" s="136"/>
      <c r="B1430" s="136"/>
      <c r="C1430" s="136"/>
      <c r="D1430" s="136"/>
      <c r="E1430" s="136"/>
      <c r="F1430" s="136"/>
      <c r="G1430" s="259" t="s">
        <v>11838</v>
      </c>
      <c r="H1430" s="197"/>
      <c r="I1430" s="181">
        <v>128.02340000000001</v>
      </c>
    </row>
    <row r="1431" spans="1:9" ht="15" customHeight="1">
      <c r="A1431" s="136"/>
      <c r="B1431" s="136"/>
      <c r="C1431" s="136"/>
      <c r="D1431" s="136"/>
      <c r="E1431" s="136"/>
      <c r="F1431" s="136"/>
      <c r="G1431" s="259" t="s">
        <v>11839</v>
      </c>
      <c r="H1431" s="197"/>
      <c r="I1431" s="184">
        <v>366.9504</v>
      </c>
    </row>
    <row r="1432" spans="1:9" ht="15" customHeight="1">
      <c r="A1432" s="136"/>
      <c r="B1432" s="136"/>
      <c r="C1432" s="136"/>
      <c r="D1432" s="136"/>
      <c r="E1432" s="136"/>
      <c r="F1432" s="136"/>
      <c r="G1432" s="259" t="s">
        <v>11840</v>
      </c>
      <c r="H1432" s="197"/>
      <c r="I1432" s="181">
        <v>366.95</v>
      </c>
    </row>
    <row r="1433" spans="1:9" ht="15" customHeight="1">
      <c r="A1433" s="136"/>
      <c r="B1433" s="136"/>
      <c r="C1433" s="136"/>
      <c r="D1433" s="136"/>
      <c r="E1433" s="136"/>
      <c r="F1433" s="136"/>
      <c r="G1433" s="259" t="s">
        <v>11841</v>
      </c>
      <c r="H1433" s="197"/>
      <c r="I1433" s="181">
        <v>126.96</v>
      </c>
    </row>
    <row r="1434" spans="1:9" ht="15" customHeight="1">
      <c r="A1434" s="136"/>
      <c r="B1434" s="136"/>
      <c r="C1434" s="136"/>
      <c r="D1434" s="136"/>
      <c r="E1434" s="136"/>
      <c r="F1434" s="136"/>
      <c r="G1434" s="259" t="s">
        <v>11842</v>
      </c>
      <c r="H1434" s="197"/>
      <c r="I1434" s="181">
        <v>493.91</v>
      </c>
    </row>
    <row r="1435" spans="1:9" ht="9.75" customHeight="1">
      <c r="A1435" s="136"/>
      <c r="B1435" s="136"/>
      <c r="C1435" s="136"/>
      <c r="D1435" s="260"/>
      <c r="E1435" s="197"/>
      <c r="F1435" s="197"/>
      <c r="G1435" s="136"/>
      <c r="H1435" s="136"/>
      <c r="I1435" s="136"/>
    </row>
    <row r="1436" spans="1:9" ht="19.5" customHeight="1">
      <c r="A1436" s="261" t="s">
        <v>11843</v>
      </c>
      <c r="B1436" s="218"/>
      <c r="C1436" s="218"/>
      <c r="D1436" s="218"/>
      <c r="E1436" s="218"/>
      <c r="F1436" s="218"/>
      <c r="G1436" s="218"/>
      <c r="H1436" s="218"/>
      <c r="I1436" s="219"/>
    </row>
    <row r="1437" spans="1:9" ht="15" customHeight="1">
      <c r="A1437" s="270" t="s">
        <v>11844</v>
      </c>
      <c r="B1437" s="218"/>
      <c r="C1437" s="219"/>
      <c r="D1437" s="266" t="s">
        <v>11845</v>
      </c>
      <c r="E1437" s="219"/>
      <c r="F1437" s="176" t="s">
        <v>11846</v>
      </c>
      <c r="G1437" s="176" t="s">
        <v>11847</v>
      </c>
      <c r="H1437" s="176" t="s">
        <v>11848</v>
      </c>
      <c r="I1437" s="176" t="s">
        <v>11849</v>
      </c>
    </row>
    <row r="1438" spans="1:9" ht="15" customHeight="1">
      <c r="A1438" s="187" t="s">
        <v>11850</v>
      </c>
      <c r="B1438" s="271" t="s">
        <v>11851</v>
      </c>
      <c r="C1438" s="197"/>
      <c r="D1438" s="272" t="s">
        <v>11852</v>
      </c>
      <c r="E1438" s="197"/>
      <c r="F1438" s="187" t="s">
        <v>11853</v>
      </c>
      <c r="G1438" s="188">
        <v>1.1000000000000001</v>
      </c>
      <c r="H1438" s="189">
        <v>22.43</v>
      </c>
      <c r="I1438" s="189">
        <v>24.67</v>
      </c>
    </row>
    <row r="1439" spans="1:9" ht="15" customHeight="1">
      <c r="A1439" s="136"/>
      <c r="B1439" s="136"/>
      <c r="C1439" s="136"/>
      <c r="D1439" s="136"/>
      <c r="E1439" s="136"/>
      <c r="F1439" s="136"/>
      <c r="G1439" s="273" t="s">
        <v>11854</v>
      </c>
      <c r="H1439" s="197"/>
      <c r="I1439" s="190">
        <v>24.67</v>
      </c>
    </row>
    <row r="1440" spans="1:9" ht="15" customHeight="1">
      <c r="A1440" s="270" t="s">
        <v>11855</v>
      </c>
      <c r="B1440" s="218"/>
      <c r="C1440" s="219"/>
      <c r="D1440" s="266" t="s">
        <v>11856</v>
      </c>
      <c r="E1440" s="219"/>
      <c r="F1440" s="176" t="s">
        <v>11857</v>
      </c>
      <c r="G1440" s="176" t="s">
        <v>11858</v>
      </c>
      <c r="H1440" s="176" t="s">
        <v>11859</v>
      </c>
      <c r="I1440" s="176" t="s">
        <v>11860</v>
      </c>
    </row>
    <row r="1441" spans="1:9" ht="15" customHeight="1">
      <c r="A1441" s="187" t="s">
        <v>11861</v>
      </c>
      <c r="B1441" s="271" t="s">
        <v>11862</v>
      </c>
      <c r="C1441" s="197"/>
      <c r="D1441" s="272" t="s">
        <v>11863</v>
      </c>
      <c r="E1441" s="197"/>
      <c r="F1441" s="187" t="s">
        <v>11864</v>
      </c>
      <c r="G1441" s="188">
        <v>3.3700000000000001E-2</v>
      </c>
      <c r="H1441" s="189">
        <v>16.829999999999998</v>
      </c>
      <c r="I1441" s="189">
        <v>0.56999999999999995</v>
      </c>
    </row>
    <row r="1442" spans="1:9" ht="15" customHeight="1">
      <c r="A1442" s="187" t="s">
        <v>11865</v>
      </c>
      <c r="B1442" s="271" t="s">
        <v>11866</v>
      </c>
      <c r="C1442" s="197"/>
      <c r="D1442" s="272" t="s">
        <v>11867</v>
      </c>
      <c r="E1442" s="197"/>
      <c r="F1442" s="187" t="s">
        <v>11868</v>
      </c>
      <c r="G1442" s="188">
        <v>3.3700000000000001E-2</v>
      </c>
      <c r="H1442" s="189">
        <v>17.84</v>
      </c>
      <c r="I1442" s="189">
        <v>0.6</v>
      </c>
    </row>
    <row r="1443" spans="1:9" ht="15" customHeight="1">
      <c r="A1443" s="136"/>
      <c r="B1443" s="136"/>
      <c r="C1443" s="136"/>
      <c r="D1443" s="136"/>
      <c r="E1443" s="136"/>
      <c r="F1443" s="136"/>
      <c r="G1443" s="273" t="s">
        <v>11869</v>
      </c>
      <c r="H1443" s="197"/>
      <c r="I1443" s="190">
        <v>1.17</v>
      </c>
    </row>
    <row r="1444" spans="1:9" ht="15" customHeight="1">
      <c r="A1444" s="136"/>
      <c r="B1444" s="136"/>
      <c r="C1444" s="136"/>
      <c r="D1444" s="136"/>
      <c r="E1444" s="136"/>
      <c r="F1444" s="136"/>
      <c r="G1444" s="259" t="s">
        <v>11870</v>
      </c>
      <c r="H1444" s="197"/>
      <c r="I1444" s="181">
        <v>25.84</v>
      </c>
    </row>
    <row r="1445" spans="1:9" ht="15" customHeight="1">
      <c r="A1445" s="136"/>
      <c r="B1445" s="136"/>
      <c r="C1445" s="136"/>
      <c r="D1445" s="136"/>
      <c r="E1445" s="136"/>
      <c r="F1445" s="136"/>
      <c r="G1445" s="259" t="s">
        <v>11871</v>
      </c>
      <c r="H1445" s="197"/>
      <c r="I1445" s="181">
        <v>8.94</v>
      </c>
    </row>
    <row r="1446" spans="1:9" ht="15" customHeight="1">
      <c r="A1446" s="136"/>
      <c r="B1446" s="136"/>
      <c r="C1446" s="136"/>
      <c r="D1446" s="136"/>
      <c r="E1446" s="136"/>
      <c r="F1446" s="136"/>
      <c r="G1446" s="259" t="s">
        <v>11872</v>
      </c>
      <c r="H1446" s="197"/>
      <c r="I1446" s="181">
        <v>34.78</v>
      </c>
    </row>
    <row r="1447" spans="1:9" ht="9.75" customHeight="1">
      <c r="A1447" s="136"/>
      <c r="B1447" s="136"/>
      <c r="C1447" s="136"/>
      <c r="D1447" s="260"/>
      <c r="E1447" s="197"/>
      <c r="F1447" s="197"/>
      <c r="G1447" s="136"/>
      <c r="H1447" s="136"/>
      <c r="I1447" s="136"/>
    </row>
    <row r="1448" spans="1:9" ht="19.5" customHeight="1">
      <c r="A1448" s="261" t="s">
        <v>11873</v>
      </c>
      <c r="B1448" s="218"/>
      <c r="C1448" s="218"/>
      <c r="D1448" s="218"/>
      <c r="E1448" s="218"/>
      <c r="F1448" s="218"/>
      <c r="G1448" s="218"/>
      <c r="H1448" s="218"/>
      <c r="I1448" s="219"/>
    </row>
    <row r="1449" spans="1:9" ht="15" customHeight="1">
      <c r="A1449" s="262" t="s">
        <v>11874</v>
      </c>
      <c r="B1449" s="218"/>
      <c r="C1449" s="218"/>
      <c r="D1449" s="218"/>
      <c r="E1449" s="219"/>
      <c r="F1449" s="176" t="s">
        <v>11875</v>
      </c>
      <c r="G1449" s="176" t="s">
        <v>11876</v>
      </c>
      <c r="H1449" s="176" t="s">
        <v>11877</v>
      </c>
      <c r="I1449" s="176" t="s">
        <v>11878</v>
      </c>
    </row>
    <row r="1450" spans="1:9" ht="15" customHeight="1">
      <c r="A1450" s="177" t="s">
        <v>11879</v>
      </c>
      <c r="B1450" s="263" t="s">
        <v>11880</v>
      </c>
      <c r="C1450" s="197"/>
      <c r="D1450" s="197"/>
      <c r="E1450" s="197"/>
      <c r="F1450" s="177" t="s">
        <v>11881</v>
      </c>
      <c r="G1450" s="179">
        <v>0.4</v>
      </c>
      <c r="H1450" s="180">
        <v>10.49</v>
      </c>
      <c r="I1450" s="180">
        <v>4.2</v>
      </c>
    </row>
    <row r="1451" spans="1:9" ht="15" customHeight="1">
      <c r="A1451" s="177" t="s">
        <v>11882</v>
      </c>
      <c r="B1451" s="263" t="s">
        <v>11883</v>
      </c>
      <c r="C1451" s="197"/>
      <c r="D1451" s="197"/>
      <c r="E1451" s="197"/>
      <c r="F1451" s="177" t="s">
        <v>11884</v>
      </c>
      <c r="G1451" s="179">
        <v>0.4</v>
      </c>
      <c r="H1451" s="180">
        <v>12.43</v>
      </c>
      <c r="I1451" s="180">
        <v>4.97</v>
      </c>
    </row>
    <row r="1452" spans="1:9" ht="15" customHeight="1">
      <c r="A1452" s="136"/>
      <c r="B1452" s="136"/>
      <c r="C1452" s="136"/>
      <c r="D1452" s="136"/>
      <c r="E1452" s="136"/>
      <c r="F1452" s="136"/>
      <c r="G1452" s="259" t="s">
        <v>11885</v>
      </c>
      <c r="H1452" s="197"/>
      <c r="I1452" s="181">
        <v>9.1679999999999993</v>
      </c>
    </row>
    <row r="1453" spans="1:9" ht="15" customHeight="1">
      <c r="A1453" s="136"/>
      <c r="B1453" s="136"/>
      <c r="C1453" s="136"/>
      <c r="D1453" s="136"/>
      <c r="E1453" s="136"/>
      <c r="F1453" s="136"/>
      <c r="G1453" s="259" t="s">
        <v>11886</v>
      </c>
      <c r="H1453" s="197"/>
      <c r="I1453" s="182">
        <v>9.1679999999999993</v>
      </c>
    </row>
    <row r="1454" spans="1:9" ht="15" customHeight="1">
      <c r="A1454" s="136"/>
      <c r="B1454" s="136"/>
      <c r="C1454" s="136"/>
      <c r="D1454" s="136"/>
      <c r="E1454" s="136"/>
      <c r="F1454" s="136"/>
      <c r="G1454" s="259" t="s">
        <v>11887</v>
      </c>
      <c r="H1454" s="197"/>
      <c r="I1454" s="182">
        <v>1</v>
      </c>
    </row>
    <row r="1455" spans="1:9" ht="15" customHeight="1">
      <c r="A1455" s="136"/>
      <c r="B1455" s="136"/>
      <c r="C1455" s="136"/>
      <c r="D1455" s="136"/>
      <c r="E1455" s="136"/>
      <c r="F1455" s="136"/>
      <c r="G1455" s="269" t="s">
        <v>11888</v>
      </c>
      <c r="H1455" s="202"/>
      <c r="I1455" s="183">
        <v>9.1679999999999993</v>
      </c>
    </row>
    <row r="1456" spans="1:9" ht="15" customHeight="1">
      <c r="A1456" s="262" t="s">
        <v>11889</v>
      </c>
      <c r="B1456" s="218"/>
      <c r="C1456" s="218"/>
      <c r="D1456" s="218"/>
      <c r="E1456" s="219"/>
      <c r="F1456" s="176" t="s">
        <v>11890</v>
      </c>
      <c r="G1456" s="176" t="s">
        <v>11891</v>
      </c>
      <c r="H1456" s="176" t="s">
        <v>11892</v>
      </c>
      <c r="I1456" s="176" t="s">
        <v>11893</v>
      </c>
    </row>
    <row r="1457" spans="1:9" ht="15" customHeight="1">
      <c r="A1457" s="177" t="s">
        <v>11894</v>
      </c>
      <c r="B1457" s="263" t="s">
        <v>11895</v>
      </c>
      <c r="C1457" s="197"/>
      <c r="D1457" s="197"/>
      <c r="E1457" s="197"/>
      <c r="F1457" s="177" t="s">
        <v>11896</v>
      </c>
      <c r="G1457" s="179">
        <v>1</v>
      </c>
      <c r="H1457" s="180">
        <v>8.11</v>
      </c>
      <c r="I1457" s="180">
        <v>8.11</v>
      </c>
    </row>
    <row r="1458" spans="1:9" ht="15" customHeight="1">
      <c r="A1458" s="177" t="s">
        <v>11897</v>
      </c>
      <c r="B1458" s="263" t="s">
        <v>11898</v>
      </c>
      <c r="C1458" s="197"/>
      <c r="D1458" s="197"/>
      <c r="E1458" s="197"/>
      <c r="F1458" s="177" t="s">
        <v>11899</v>
      </c>
      <c r="G1458" s="179">
        <v>1</v>
      </c>
      <c r="H1458" s="180">
        <v>4.3600000000000003</v>
      </c>
      <c r="I1458" s="180">
        <v>4.3600000000000003</v>
      </c>
    </row>
    <row r="1459" spans="1:9" ht="15" customHeight="1">
      <c r="A1459" s="136"/>
      <c r="B1459" s="136"/>
      <c r="C1459" s="136"/>
      <c r="D1459" s="136"/>
      <c r="E1459" s="136"/>
      <c r="F1459" s="136"/>
      <c r="G1459" s="259" t="s">
        <v>11900</v>
      </c>
      <c r="H1459" s="197"/>
      <c r="I1459" s="181">
        <v>12.47</v>
      </c>
    </row>
    <row r="1460" spans="1:9" ht="15" customHeight="1">
      <c r="A1460" s="136"/>
      <c r="B1460" s="136"/>
      <c r="C1460" s="136"/>
      <c r="D1460" s="136"/>
      <c r="E1460" s="136"/>
      <c r="F1460" s="136"/>
      <c r="G1460" s="259" t="s">
        <v>11901</v>
      </c>
      <c r="H1460" s="197"/>
      <c r="I1460" s="184">
        <v>21.638000000000002</v>
      </c>
    </row>
    <row r="1461" spans="1:9" ht="15" customHeight="1">
      <c r="A1461" s="136"/>
      <c r="B1461" s="136"/>
      <c r="C1461" s="136"/>
      <c r="D1461" s="136"/>
      <c r="E1461" s="136"/>
      <c r="F1461" s="136"/>
      <c r="G1461" s="259" t="s">
        <v>11902</v>
      </c>
      <c r="H1461" s="197"/>
      <c r="I1461" s="181">
        <v>21.64</v>
      </c>
    </row>
    <row r="1462" spans="1:9" ht="15" customHeight="1">
      <c r="A1462" s="136"/>
      <c r="B1462" s="136"/>
      <c r="C1462" s="136"/>
      <c r="D1462" s="136"/>
      <c r="E1462" s="136"/>
      <c r="F1462" s="136"/>
      <c r="G1462" s="259" t="s">
        <v>11903</v>
      </c>
      <c r="H1462" s="197"/>
      <c r="I1462" s="181">
        <v>7.49</v>
      </c>
    </row>
    <row r="1463" spans="1:9" ht="15" customHeight="1">
      <c r="A1463" s="136"/>
      <c r="B1463" s="136"/>
      <c r="C1463" s="136"/>
      <c r="D1463" s="136"/>
      <c r="E1463" s="136"/>
      <c r="F1463" s="136"/>
      <c r="G1463" s="259" t="s">
        <v>11904</v>
      </c>
      <c r="H1463" s="197"/>
      <c r="I1463" s="181">
        <v>29.13</v>
      </c>
    </row>
    <row r="1464" spans="1:9" ht="9.75" customHeight="1">
      <c r="A1464" s="136"/>
      <c r="B1464" s="136"/>
      <c r="C1464" s="136"/>
      <c r="D1464" s="260"/>
      <c r="E1464" s="197"/>
      <c r="F1464" s="197"/>
      <c r="G1464" s="136"/>
      <c r="H1464" s="136"/>
      <c r="I1464" s="136"/>
    </row>
    <row r="1465" spans="1:9" ht="19.5" customHeight="1">
      <c r="A1465" s="261" t="s">
        <v>11905</v>
      </c>
      <c r="B1465" s="218"/>
      <c r="C1465" s="218"/>
      <c r="D1465" s="218"/>
      <c r="E1465" s="218"/>
      <c r="F1465" s="218"/>
      <c r="G1465" s="218"/>
      <c r="H1465" s="218"/>
      <c r="I1465" s="219"/>
    </row>
    <row r="1466" spans="1:9" ht="15" customHeight="1">
      <c r="A1466" s="262" t="s">
        <v>11906</v>
      </c>
      <c r="B1466" s="218"/>
      <c r="C1466" s="218"/>
      <c r="D1466" s="218"/>
      <c r="E1466" s="219"/>
      <c r="F1466" s="176" t="s">
        <v>11907</v>
      </c>
      <c r="G1466" s="176" t="s">
        <v>11908</v>
      </c>
      <c r="H1466" s="176" t="s">
        <v>11909</v>
      </c>
      <c r="I1466" s="176" t="s">
        <v>11910</v>
      </c>
    </row>
    <row r="1467" spans="1:9" ht="15" customHeight="1">
      <c r="A1467" s="177" t="s">
        <v>11911</v>
      </c>
      <c r="B1467" s="263" t="s">
        <v>11912</v>
      </c>
      <c r="C1467" s="197"/>
      <c r="D1467" s="197"/>
      <c r="E1467" s="197"/>
      <c r="F1467" s="177" t="s">
        <v>11913</v>
      </c>
      <c r="G1467" s="179">
        <v>0.9</v>
      </c>
      <c r="H1467" s="180">
        <v>10.49</v>
      </c>
      <c r="I1467" s="180">
        <v>9.44</v>
      </c>
    </row>
    <row r="1468" spans="1:9" ht="15" customHeight="1">
      <c r="A1468" s="177" t="s">
        <v>11914</v>
      </c>
      <c r="B1468" s="263" t="s">
        <v>11915</v>
      </c>
      <c r="C1468" s="197"/>
      <c r="D1468" s="197"/>
      <c r="E1468" s="197"/>
      <c r="F1468" s="177" t="s">
        <v>11916</v>
      </c>
      <c r="G1468" s="179">
        <v>0.9</v>
      </c>
      <c r="H1468" s="180">
        <v>12.43</v>
      </c>
      <c r="I1468" s="180">
        <v>11.19</v>
      </c>
    </row>
    <row r="1469" spans="1:9" ht="15" customHeight="1">
      <c r="A1469" s="136"/>
      <c r="B1469" s="136"/>
      <c r="C1469" s="136"/>
      <c r="D1469" s="136"/>
      <c r="E1469" s="136"/>
      <c r="F1469" s="136"/>
      <c r="G1469" s="259" t="s">
        <v>11917</v>
      </c>
      <c r="H1469" s="197"/>
      <c r="I1469" s="181">
        <v>20.628</v>
      </c>
    </row>
    <row r="1470" spans="1:9" ht="15" customHeight="1">
      <c r="A1470" s="136"/>
      <c r="B1470" s="136"/>
      <c r="C1470" s="136"/>
      <c r="D1470" s="136"/>
      <c r="E1470" s="136"/>
      <c r="F1470" s="136"/>
      <c r="G1470" s="259" t="s">
        <v>11918</v>
      </c>
      <c r="H1470" s="197"/>
      <c r="I1470" s="182">
        <v>20.628</v>
      </c>
    </row>
    <row r="1471" spans="1:9" ht="15" customHeight="1">
      <c r="A1471" s="136"/>
      <c r="B1471" s="136"/>
      <c r="C1471" s="136"/>
      <c r="D1471" s="136"/>
      <c r="E1471" s="136"/>
      <c r="F1471" s="136"/>
      <c r="G1471" s="259" t="s">
        <v>11919</v>
      </c>
      <c r="H1471" s="197"/>
      <c r="I1471" s="182">
        <v>1</v>
      </c>
    </row>
    <row r="1472" spans="1:9" ht="15" customHeight="1">
      <c r="A1472" s="136"/>
      <c r="B1472" s="136"/>
      <c r="C1472" s="136"/>
      <c r="D1472" s="136"/>
      <c r="E1472" s="136"/>
      <c r="F1472" s="136"/>
      <c r="G1472" s="269" t="s">
        <v>11920</v>
      </c>
      <c r="H1472" s="202"/>
      <c r="I1472" s="183">
        <v>20.628</v>
      </c>
    </row>
    <row r="1473" spans="1:9" ht="15" customHeight="1">
      <c r="A1473" s="262" t="s">
        <v>11921</v>
      </c>
      <c r="B1473" s="218"/>
      <c r="C1473" s="218"/>
      <c r="D1473" s="218"/>
      <c r="E1473" s="219"/>
      <c r="F1473" s="176" t="s">
        <v>11922</v>
      </c>
      <c r="G1473" s="176" t="s">
        <v>11923</v>
      </c>
      <c r="H1473" s="176" t="s">
        <v>11924</v>
      </c>
      <c r="I1473" s="176" t="s">
        <v>11925</v>
      </c>
    </row>
    <row r="1474" spans="1:9" ht="15" customHeight="1">
      <c r="A1474" s="177" t="s">
        <v>11926</v>
      </c>
      <c r="B1474" s="263" t="s">
        <v>11927</v>
      </c>
      <c r="C1474" s="197"/>
      <c r="D1474" s="197"/>
      <c r="E1474" s="197"/>
      <c r="F1474" s="177" t="s">
        <v>11928</v>
      </c>
      <c r="G1474" s="179">
        <v>1</v>
      </c>
      <c r="H1474" s="180">
        <v>19.53</v>
      </c>
      <c r="I1474" s="180">
        <v>19.53</v>
      </c>
    </row>
    <row r="1475" spans="1:9" ht="15" customHeight="1">
      <c r="A1475" s="136"/>
      <c r="B1475" s="136"/>
      <c r="C1475" s="136"/>
      <c r="D1475" s="136"/>
      <c r="E1475" s="136"/>
      <c r="F1475" s="136"/>
      <c r="G1475" s="259" t="s">
        <v>11929</v>
      </c>
      <c r="H1475" s="197"/>
      <c r="I1475" s="181">
        <v>19.53</v>
      </c>
    </row>
    <row r="1476" spans="1:9" ht="15" customHeight="1">
      <c r="A1476" s="136"/>
      <c r="B1476" s="136"/>
      <c r="C1476" s="136"/>
      <c r="D1476" s="136"/>
      <c r="E1476" s="136"/>
      <c r="F1476" s="136"/>
      <c r="G1476" s="259" t="s">
        <v>11930</v>
      </c>
      <c r="H1476" s="197"/>
      <c r="I1476" s="184">
        <v>40.158000000000001</v>
      </c>
    </row>
    <row r="1477" spans="1:9" ht="15" customHeight="1">
      <c r="A1477" s="136"/>
      <c r="B1477" s="136"/>
      <c r="C1477" s="136"/>
      <c r="D1477" s="136"/>
      <c r="E1477" s="136"/>
      <c r="F1477" s="136"/>
      <c r="G1477" s="259" t="s">
        <v>11931</v>
      </c>
      <c r="H1477" s="197"/>
      <c r="I1477" s="181">
        <v>40.159999999999997</v>
      </c>
    </row>
    <row r="1478" spans="1:9" ht="15" customHeight="1">
      <c r="A1478" s="136"/>
      <c r="B1478" s="136"/>
      <c r="C1478" s="136"/>
      <c r="D1478" s="136"/>
      <c r="E1478" s="136"/>
      <c r="F1478" s="136"/>
      <c r="G1478" s="259" t="s">
        <v>11932</v>
      </c>
      <c r="H1478" s="197"/>
      <c r="I1478" s="181">
        <v>13.9</v>
      </c>
    </row>
    <row r="1479" spans="1:9" ht="15" customHeight="1">
      <c r="A1479" s="136"/>
      <c r="B1479" s="136"/>
      <c r="C1479" s="136"/>
      <c r="D1479" s="136"/>
      <c r="E1479" s="136"/>
      <c r="F1479" s="136"/>
      <c r="G1479" s="259" t="s">
        <v>11933</v>
      </c>
      <c r="H1479" s="197"/>
      <c r="I1479" s="181">
        <v>54.06</v>
      </c>
    </row>
    <row r="1480" spans="1:9" ht="9.75" customHeight="1">
      <c r="A1480" s="136"/>
      <c r="B1480" s="136"/>
      <c r="C1480" s="136"/>
      <c r="D1480" s="260"/>
      <c r="E1480" s="197"/>
      <c r="F1480" s="197"/>
      <c r="G1480" s="136"/>
      <c r="H1480" s="136"/>
      <c r="I1480" s="136"/>
    </row>
    <row r="1481" spans="1:9" ht="19.5" customHeight="1">
      <c r="A1481" s="261" t="s">
        <v>11934</v>
      </c>
      <c r="B1481" s="218"/>
      <c r="C1481" s="218"/>
      <c r="D1481" s="218"/>
      <c r="E1481" s="218"/>
      <c r="F1481" s="218"/>
      <c r="G1481" s="218"/>
      <c r="H1481" s="218"/>
      <c r="I1481" s="219"/>
    </row>
    <row r="1482" spans="1:9" ht="15" customHeight="1">
      <c r="A1482" s="262" t="s">
        <v>11935</v>
      </c>
      <c r="B1482" s="218"/>
      <c r="C1482" s="218"/>
      <c r="D1482" s="218"/>
      <c r="E1482" s="219"/>
      <c r="F1482" s="176" t="s">
        <v>11936</v>
      </c>
      <c r="G1482" s="176" t="s">
        <v>11937</v>
      </c>
      <c r="H1482" s="176" t="s">
        <v>11938</v>
      </c>
      <c r="I1482" s="176" t="s">
        <v>11939</v>
      </c>
    </row>
    <row r="1483" spans="1:9" ht="15" customHeight="1">
      <c r="A1483" s="177" t="s">
        <v>11940</v>
      </c>
      <c r="B1483" s="263" t="s">
        <v>11941</v>
      </c>
      <c r="C1483" s="197"/>
      <c r="D1483" s="197"/>
      <c r="E1483" s="197"/>
      <c r="F1483" s="177" t="s">
        <v>11942</v>
      </c>
      <c r="G1483" s="179">
        <v>1</v>
      </c>
      <c r="H1483" s="180">
        <v>10.49</v>
      </c>
      <c r="I1483" s="180">
        <v>10.49</v>
      </c>
    </row>
    <row r="1484" spans="1:9" ht="15" customHeight="1">
      <c r="A1484" s="177" t="s">
        <v>11943</v>
      </c>
      <c r="B1484" s="263" t="s">
        <v>11944</v>
      </c>
      <c r="C1484" s="197"/>
      <c r="D1484" s="197"/>
      <c r="E1484" s="197"/>
      <c r="F1484" s="177" t="s">
        <v>11945</v>
      </c>
      <c r="G1484" s="179">
        <v>1</v>
      </c>
      <c r="H1484" s="180">
        <v>12.43</v>
      </c>
      <c r="I1484" s="180">
        <v>12.43</v>
      </c>
    </row>
    <row r="1485" spans="1:9" ht="15" customHeight="1">
      <c r="A1485" s="177" t="s">
        <v>11946</v>
      </c>
      <c r="B1485" s="263" t="s">
        <v>11947</v>
      </c>
      <c r="C1485" s="197"/>
      <c r="D1485" s="197"/>
      <c r="E1485" s="197"/>
      <c r="F1485" s="177" t="s">
        <v>11948</v>
      </c>
      <c r="G1485" s="179">
        <v>0.63700000000000001</v>
      </c>
      <c r="H1485" s="180">
        <v>8.3699999999999992</v>
      </c>
      <c r="I1485" s="180">
        <v>5.33</v>
      </c>
    </row>
    <row r="1486" spans="1:9" ht="15" customHeight="1">
      <c r="A1486" s="136"/>
      <c r="B1486" s="136"/>
      <c r="C1486" s="136"/>
      <c r="D1486" s="136"/>
      <c r="E1486" s="136"/>
      <c r="F1486" s="136"/>
      <c r="G1486" s="259" t="s">
        <v>11949</v>
      </c>
      <c r="H1486" s="197"/>
      <c r="I1486" s="181">
        <v>28.2517</v>
      </c>
    </row>
    <row r="1487" spans="1:9" ht="15" customHeight="1">
      <c r="A1487" s="136"/>
      <c r="B1487" s="136"/>
      <c r="C1487" s="136"/>
      <c r="D1487" s="136"/>
      <c r="E1487" s="136"/>
      <c r="F1487" s="136"/>
      <c r="G1487" s="259" t="s">
        <v>11950</v>
      </c>
      <c r="H1487" s="197"/>
      <c r="I1487" s="182">
        <v>28.2517</v>
      </c>
    </row>
    <row r="1488" spans="1:9" ht="15" customHeight="1">
      <c r="A1488" s="136"/>
      <c r="B1488" s="136"/>
      <c r="C1488" s="136"/>
      <c r="D1488" s="136"/>
      <c r="E1488" s="136"/>
      <c r="F1488" s="136"/>
      <c r="G1488" s="259" t="s">
        <v>11951</v>
      </c>
      <c r="H1488" s="197"/>
      <c r="I1488" s="182">
        <v>1</v>
      </c>
    </row>
    <row r="1489" spans="1:9" ht="15" customHeight="1">
      <c r="A1489" s="136"/>
      <c r="B1489" s="136"/>
      <c r="C1489" s="136"/>
      <c r="D1489" s="136"/>
      <c r="E1489" s="136"/>
      <c r="F1489" s="136"/>
      <c r="G1489" s="269" t="s">
        <v>11952</v>
      </c>
      <c r="H1489" s="202"/>
      <c r="I1489" s="183">
        <v>28.2517</v>
      </c>
    </row>
    <row r="1490" spans="1:9" ht="15" customHeight="1">
      <c r="A1490" s="262" t="s">
        <v>11953</v>
      </c>
      <c r="B1490" s="218"/>
      <c r="C1490" s="218"/>
      <c r="D1490" s="218"/>
      <c r="E1490" s="219"/>
      <c r="F1490" s="176" t="s">
        <v>11954</v>
      </c>
      <c r="G1490" s="176" t="s">
        <v>11955</v>
      </c>
      <c r="H1490" s="176" t="s">
        <v>11956</v>
      </c>
      <c r="I1490" s="176" t="s">
        <v>11957</v>
      </c>
    </row>
    <row r="1491" spans="1:9" ht="15" customHeight="1">
      <c r="A1491" s="177" t="s">
        <v>11958</v>
      </c>
      <c r="B1491" s="263" t="s">
        <v>11959</v>
      </c>
      <c r="C1491" s="197"/>
      <c r="D1491" s="197"/>
      <c r="E1491" s="197"/>
      <c r="F1491" s="177" t="s">
        <v>11960</v>
      </c>
      <c r="G1491" s="179">
        <v>1</v>
      </c>
      <c r="H1491" s="180">
        <v>33.630000000000003</v>
      </c>
      <c r="I1491" s="180">
        <v>33.630000000000003</v>
      </c>
    </row>
    <row r="1492" spans="1:9" ht="15" customHeight="1">
      <c r="A1492" s="136"/>
      <c r="B1492" s="136"/>
      <c r="C1492" s="136"/>
      <c r="D1492" s="136"/>
      <c r="E1492" s="136"/>
      <c r="F1492" s="136"/>
      <c r="G1492" s="259" t="s">
        <v>11961</v>
      </c>
      <c r="H1492" s="197"/>
      <c r="I1492" s="181">
        <v>33.630000000000003</v>
      </c>
    </row>
    <row r="1493" spans="1:9" ht="15" customHeight="1">
      <c r="A1493" s="136"/>
      <c r="B1493" s="136"/>
      <c r="C1493" s="136"/>
      <c r="D1493" s="136"/>
      <c r="E1493" s="136"/>
      <c r="F1493" s="136"/>
      <c r="G1493" s="259" t="s">
        <v>11962</v>
      </c>
      <c r="H1493" s="197"/>
      <c r="I1493" s="184">
        <v>61.881700000000002</v>
      </c>
    </row>
    <row r="1494" spans="1:9" ht="15" customHeight="1">
      <c r="A1494" s="136"/>
      <c r="B1494" s="136"/>
      <c r="C1494" s="136"/>
      <c r="D1494" s="136"/>
      <c r="E1494" s="136"/>
      <c r="F1494" s="136"/>
      <c r="G1494" s="259" t="s">
        <v>11963</v>
      </c>
      <c r="H1494" s="197"/>
      <c r="I1494" s="181">
        <v>61.88</v>
      </c>
    </row>
    <row r="1495" spans="1:9" ht="15" customHeight="1">
      <c r="A1495" s="136"/>
      <c r="B1495" s="136"/>
      <c r="C1495" s="136"/>
      <c r="D1495" s="136"/>
      <c r="E1495" s="136"/>
      <c r="F1495" s="136"/>
      <c r="G1495" s="259" t="s">
        <v>11964</v>
      </c>
      <c r="H1495" s="197"/>
      <c r="I1495" s="181">
        <v>21.41</v>
      </c>
    </row>
    <row r="1496" spans="1:9" ht="15" customHeight="1">
      <c r="A1496" s="136"/>
      <c r="B1496" s="136"/>
      <c r="C1496" s="136"/>
      <c r="D1496" s="136"/>
      <c r="E1496" s="136"/>
      <c r="F1496" s="136"/>
      <c r="G1496" s="259" t="s">
        <v>11965</v>
      </c>
      <c r="H1496" s="197"/>
      <c r="I1496" s="181">
        <v>83.29</v>
      </c>
    </row>
    <row r="1497" spans="1:9" ht="9.75" customHeight="1">
      <c r="A1497" s="136"/>
      <c r="B1497" s="136"/>
      <c r="C1497" s="136"/>
      <c r="D1497" s="260"/>
      <c r="E1497" s="197"/>
      <c r="F1497" s="197"/>
      <c r="G1497" s="136"/>
      <c r="H1497" s="136"/>
      <c r="I1497" s="136"/>
    </row>
    <row r="1498" spans="1:9" ht="19.5" customHeight="1">
      <c r="A1498" s="261" t="s">
        <v>11966</v>
      </c>
      <c r="B1498" s="218"/>
      <c r="C1498" s="218"/>
      <c r="D1498" s="218"/>
      <c r="E1498" s="218"/>
      <c r="F1498" s="218"/>
      <c r="G1498" s="218"/>
      <c r="H1498" s="218"/>
      <c r="I1498" s="219"/>
    </row>
    <row r="1499" spans="1:9" ht="15" customHeight="1">
      <c r="A1499" s="262" t="s">
        <v>11967</v>
      </c>
      <c r="B1499" s="218"/>
      <c r="C1499" s="218"/>
      <c r="D1499" s="218"/>
      <c r="E1499" s="219"/>
      <c r="F1499" s="176" t="s">
        <v>11968</v>
      </c>
      <c r="G1499" s="176" t="s">
        <v>11969</v>
      </c>
      <c r="H1499" s="176" t="s">
        <v>11970</v>
      </c>
      <c r="I1499" s="176" t="s">
        <v>11971</v>
      </c>
    </row>
    <row r="1500" spans="1:9" ht="15" customHeight="1">
      <c r="A1500" s="177" t="s">
        <v>11972</v>
      </c>
      <c r="B1500" s="263" t="s">
        <v>11973</v>
      </c>
      <c r="C1500" s="197"/>
      <c r="D1500" s="197"/>
      <c r="E1500" s="197"/>
      <c r="F1500" s="177" t="s">
        <v>11974</v>
      </c>
      <c r="G1500" s="179">
        <v>1.05</v>
      </c>
      <c r="H1500" s="180">
        <v>12.43</v>
      </c>
      <c r="I1500" s="180">
        <v>13.05</v>
      </c>
    </row>
    <row r="1501" spans="1:9" ht="15" customHeight="1">
      <c r="A1501" s="177" t="s">
        <v>11975</v>
      </c>
      <c r="B1501" s="263" t="s">
        <v>11976</v>
      </c>
      <c r="C1501" s="197"/>
      <c r="D1501" s="197"/>
      <c r="E1501" s="197"/>
      <c r="F1501" s="177" t="s">
        <v>11977</v>
      </c>
      <c r="G1501" s="179">
        <v>1.075</v>
      </c>
      <c r="H1501" s="180">
        <v>8.3699999999999992</v>
      </c>
      <c r="I1501" s="180">
        <v>9</v>
      </c>
    </row>
    <row r="1502" spans="1:9" ht="15" customHeight="1">
      <c r="A1502" s="136"/>
      <c r="B1502" s="136"/>
      <c r="C1502" s="136"/>
      <c r="D1502" s="136"/>
      <c r="E1502" s="136"/>
      <c r="F1502" s="136"/>
      <c r="G1502" s="259" t="s">
        <v>11978</v>
      </c>
      <c r="H1502" s="197"/>
      <c r="I1502" s="181">
        <v>22.049299999999999</v>
      </c>
    </row>
    <row r="1503" spans="1:9" ht="15" customHeight="1">
      <c r="A1503" s="136"/>
      <c r="B1503" s="136"/>
      <c r="C1503" s="136"/>
      <c r="D1503" s="136"/>
      <c r="E1503" s="136"/>
      <c r="F1503" s="136"/>
      <c r="G1503" s="259" t="s">
        <v>11979</v>
      </c>
      <c r="H1503" s="197"/>
      <c r="I1503" s="182">
        <v>22.049299999999999</v>
      </c>
    </row>
    <row r="1504" spans="1:9" ht="15" customHeight="1">
      <c r="A1504" s="136"/>
      <c r="B1504" s="136"/>
      <c r="C1504" s="136"/>
      <c r="D1504" s="136"/>
      <c r="E1504" s="136"/>
      <c r="F1504" s="136"/>
      <c r="G1504" s="259" t="s">
        <v>11980</v>
      </c>
      <c r="H1504" s="197"/>
      <c r="I1504" s="182">
        <v>1</v>
      </c>
    </row>
    <row r="1505" spans="1:9" ht="15" customHeight="1">
      <c r="A1505" s="136"/>
      <c r="B1505" s="136"/>
      <c r="C1505" s="136"/>
      <c r="D1505" s="136"/>
      <c r="E1505" s="136"/>
      <c r="F1505" s="136"/>
      <c r="G1505" s="269" t="s">
        <v>11981</v>
      </c>
      <c r="H1505" s="202"/>
      <c r="I1505" s="183">
        <v>22.049299999999999</v>
      </c>
    </row>
    <row r="1506" spans="1:9" ht="15" customHeight="1">
      <c r="A1506" s="262" t="s">
        <v>11982</v>
      </c>
      <c r="B1506" s="218"/>
      <c r="C1506" s="218"/>
      <c r="D1506" s="218"/>
      <c r="E1506" s="219"/>
      <c r="F1506" s="176" t="s">
        <v>11983</v>
      </c>
      <c r="G1506" s="176" t="s">
        <v>11984</v>
      </c>
      <c r="H1506" s="176" t="s">
        <v>11985</v>
      </c>
      <c r="I1506" s="176" t="s">
        <v>11986</v>
      </c>
    </row>
    <row r="1507" spans="1:9" ht="15" customHeight="1">
      <c r="A1507" s="177" t="s">
        <v>11987</v>
      </c>
      <c r="B1507" s="263" t="s">
        <v>11988</v>
      </c>
      <c r="C1507" s="197"/>
      <c r="D1507" s="197"/>
      <c r="E1507" s="197"/>
      <c r="F1507" s="177" t="s">
        <v>11989</v>
      </c>
      <c r="G1507" s="179">
        <v>3.0400000000000002E-3</v>
      </c>
      <c r="H1507" s="180">
        <v>63.75</v>
      </c>
      <c r="I1507" s="180">
        <v>0.19</v>
      </c>
    </row>
    <row r="1508" spans="1:9" ht="15" customHeight="1">
      <c r="A1508" s="177" t="s">
        <v>11990</v>
      </c>
      <c r="B1508" s="263" t="s">
        <v>11991</v>
      </c>
      <c r="C1508" s="197"/>
      <c r="D1508" s="197"/>
      <c r="E1508" s="197"/>
      <c r="F1508" s="177" t="s">
        <v>11992</v>
      </c>
      <c r="G1508" s="179">
        <v>1.2150000000000001</v>
      </c>
      <c r="H1508" s="180">
        <v>0.32</v>
      </c>
      <c r="I1508" s="180">
        <v>0.39</v>
      </c>
    </row>
    <row r="1509" spans="1:9" ht="15" customHeight="1">
      <c r="A1509" s="177" t="s">
        <v>11993</v>
      </c>
      <c r="B1509" s="263" t="s">
        <v>11994</v>
      </c>
      <c r="C1509" s="197"/>
      <c r="D1509" s="197"/>
      <c r="E1509" s="197"/>
      <c r="F1509" s="177" t="s">
        <v>11995</v>
      </c>
      <c r="G1509" s="179">
        <v>1</v>
      </c>
      <c r="H1509" s="180">
        <v>72.84</v>
      </c>
      <c r="I1509" s="180">
        <v>72.84</v>
      </c>
    </row>
    <row r="1510" spans="1:9" ht="15" customHeight="1">
      <c r="A1510" s="136"/>
      <c r="B1510" s="136"/>
      <c r="C1510" s="136"/>
      <c r="D1510" s="136"/>
      <c r="E1510" s="136"/>
      <c r="F1510" s="136"/>
      <c r="G1510" s="259" t="s">
        <v>11996</v>
      </c>
      <c r="H1510" s="197"/>
      <c r="I1510" s="181">
        <v>73.422600000000003</v>
      </c>
    </row>
    <row r="1511" spans="1:9" ht="15" customHeight="1">
      <c r="A1511" s="136"/>
      <c r="B1511" s="136"/>
      <c r="C1511" s="136"/>
      <c r="D1511" s="136"/>
      <c r="E1511" s="136"/>
      <c r="F1511" s="136"/>
      <c r="G1511" s="259" t="s">
        <v>11997</v>
      </c>
      <c r="H1511" s="197"/>
      <c r="I1511" s="184">
        <v>95.471900000000005</v>
      </c>
    </row>
    <row r="1512" spans="1:9" ht="15" customHeight="1">
      <c r="A1512" s="136"/>
      <c r="B1512" s="136"/>
      <c r="C1512" s="136"/>
      <c r="D1512" s="136"/>
      <c r="E1512" s="136"/>
      <c r="F1512" s="136"/>
      <c r="G1512" s="259" t="s">
        <v>11998</v>
      </c>
      <c r="H1512" s="197"/>
      <c r="I1512" s="181">
        <v>95.47</v>
      </c>
    </row>
    <row r="1513" spans="1:9" ht="15" customHeight="1">
      <c r="A1513" s="136"/>
      <c r="B1513" s="136"/>
      <c r="C1513" s="136"/>
      <c r="D1513" s="136"/>
      <c r="E1513" s="136"/>
      <c r="F1513" s="136"/>
      <c r="G1513" s="259" t="s">
        <v>11999</v>
      </c>
      <c r="H1513" s="197"/>
      <c r="I1513" s="181">
        <v>33.03</v>
      </c>
    </row>
    <row r="1514" spans="1:9" ht="15" customHeight="1">
      <c r="A1514" s="136"/>
      <c r="B1514" s="136"/>
      <c r="C1514" s="136"/>
      <c r="D1514" s="136"/>
      <c r="E1514" s="136"/>
      <c r="F1514" s="136"/>
      <c r="G1514" s="259" t="s">
        <v>12000</v>
      </c>
      <c r="H1514" s="197"/>
      <c r="I1514" s="181">
        <v>128.5</v>
      </c>
    </row>
    <row r="1515" spans="1:9" ht="9.75" customHeight="1">
      <c r="A1515" s="136"/>
      <c r="B1515" s="136"/>
      <c r="C1515" s="136"/>
      <c r="D1515" s="260"/>
      <c r="E1515" s="197"/>
      <c r="F1515" s="197"/>
      <c r="G1515" s="136"/>
      <c r="H1515" s="136"/>
      <c r="I1515" s="136"/>
    </row>
    <row r="1516" spans="1:9" ht="19.5" customHeight="1">
      <c r="A1516" s="261" t="s">
        <v>12001</v>
      </c>
      <c r="B1516" s="218"/>
      <c r="C1516" s="218"/>
      <c r="D1516" s="218"/>
      <c r="E1516" s="218"/>
      <c r="F1516" s="218"/>
      <c r="G1516" s="218"/>
      <c r="H1516" s="218"/>
      <c r="I1516" s="219"/>
    </row>
    <row r="1517" spans="1:9" ht="15" customHeight="1">
      <c r="A1517" s="262" t="s">
        <v>12002</v>
      </c>
      <c r="B1517" s="218"/>
      <c r="C1517" s="218"/>
      <c r="D1517" s="218"/>
      <c r="E1517" s="219"/>
      <c r="F1517" s="176" t="s">
        <v>12003</v>
      </c>
      <c r="G1517" s="176" t="s">
        <v>12004</v>
      </c>
      <c r="H1517" s="176" t="s">
        <v>12005</v>
      </c>
      <c r="I1517" s="176" t="s">
        <v>12006</v>
      </c>
    </row>
    <row r="1518" spans="1:9" ht="15" customHeight="1">
      <c r="A1518" s="177" t="s">
        <v>12007</v>
      </c>
      <c r="B1518" s="263" t="s">
        <v>12008</v>
      </c>
      <c r="C1518" s="197"/>
      <c r="D1518" s="197"/>
      <c r="E1518" s="197"/>
      <c r="F1518" s="177" t="s">
        <v>12009</v>
      </c>
      <c r="G1518" s="179">
        <v>2.17</v>
      </c>
      <c r="H1518" s="180">
        <v>10.49</v>
      </c>
      <c r="I1518" s="180">
        <v>22.76</v>
      </c>
    </row>
    <row r="1519" spans="1:9" ht="15" customHeight="1">
      <c r="A1519" s="177" t="s">
        <v>12010</v>
      </c>
      <c r="B1519" s="263" t="s">
        <v>12011</v>
      </c>
      <c r="C1519" s="197"/>
      <c r="D1519" s="197"/>
      <c r="E1519" s="197"/>
      <c r="F1519" s="177" t="s">
        <v>12012</v>
      </c>
      <c r="G1519" s="179">
        <v>2.17</v>
      </c>
      <c r="H1519" s="180">
        <v>12.43</v>
      </c>
      <c r="I1519" s="180">
        <v>26.97</v>
      </c>
    </row>
    <row r="1520" spans="1:9" ht="15" customHeight="1">
      <c r="A1520" s="136"/>
      <c r="B1520" s="136"/>
      <c r="C1520" s="136"/>
      <c r="D1520" s="136"/>
      <c r="E1520" s="136"/>
      <c r="F1520" s="136"/>
      <c r="G1520" s="259" t="s">
        <v>12013</v>
      </c>
      <c r="H1520" s="197"/>
      <c r="I1520" s="181">
        <v>49.736400000000003</v>
      </c>
    </row>
    <row r="1521" spans="1:9" ht="15" customHeight="1">
      <c r="A1521" s="136"/>
      <c r="B1521" s="136"/>
      <c r="C1521" s="136"/>
      <c r="D1521" s="136"/>
      <c r="E1521" s="136"/>
      <c r="F1521" s="136"/>
      <c r="G1521" s="259" t="s">
        <v>12014</v>
      </c>
      <c r="H1521" s="197"/>
      <c r="I1521" s="182">
        <v>49.736400000000003</v>
      </c>
    </row>
    <row r="1522" spans="1:9" ht="15" customHeight="1">
      <c r="A1522" s="136"/>
      <c r="B1522" s="136"/>
      <c r="C1522" s="136"/>
      <c r="D1522" s="136"/>
      <c r="E1522" s="136"/>
      <c r="F1522" s="136"/>
      <c r="G1522" s="259" t="s">
        <v>12015</v>
      </c>
      <c r="H1522" s="197"/>
      <c r="I1522" s="182">
        <v>1</v>
      </c>
    </row>
    <row r="1523" spans="1:9" ht="15" customHeight="1">
      <c r="A1523" s="136"/>
      <c r="B1523" s="136"/>
      <c r="C1523" s="136"/>
      <c r="D1523" s="136"/>
      <c r="E1523" s="136"/>
      <c r="F1523" s="136"/>
      <c r="G1523" s="269" t="s">
        <v>12016</v>
      </c>
      <c r="H1523" s="202"/>
      <c r="I1523" s="183">
        <v>49.736400000000003</v>
      </c>
    </row>
    <row r="1524" spans="1:9" ht="15" customHeight="1">
      <c r="A1524" s="262" t="s">
        <v>12017</v>
      </c>
      <c r="B1524" s="218"/>
      <c r="C1524" s="218"/>
      <c r="D1524" s="218"/>
      <c r="E1524" s="219"/>
      <c r="F1524" s="176" t="s">
        <v>12018</v>
      </c>
      <c r="G1524" s="176" t="s">
        <v>12019</v>
      </c>
      <c r="H1524" s="176" t="s">
        <v>12020</v>
      </c>
      <c r="I1524" s="176" t="s">
        <v>12021</v>
      </c>
    </row>
    <row r="1525" spans="1:9" ht="15" customHeight="1">
      <c r="A1525" s="177" t="s">
        <v>12022</v>
      </c>
      <c r="B1525" s="263" t="s">
        <v>12023</v>
      </c>
      <c r="C1525" s="197"/>
      <c r="D1525" s="197"/>
      <c r="E1525" s="197"/>
      <c r="F1525" s="177" t="s">
        <v>12024</v>
      </c>
      <c r="G1525" s="179">
        <v>1</v>
      </c>
      <c r="H1525" s="180">
        <v>28.54</v>
      </c>
      <c r="I1525" s="180">
        <v>28.54</v>
      </c>
    </row>
    <row r="1526" spans="1:9" ht="15" customHeight="1">
      <c r="A1526" s="136"/>
      <c r="B1526" s="136"/>
      <c r="C1526" s="136"/>
      <c r="D1526" s="136"/>
      <c r="E1526" s="136"/>
      <c r="F1526" s="136"/>
      <c r="G1526" s="259" t="s">
        <v>12025</v>
      </c>
      <c r="H1526" s="197"/>
      <c r="I1526" s="181">
        <v>28.54</v>
      </c>
    </row>
    <row r="1527" spans="1:9" ht="15" customHeight="1">
      <c r="A1527" s="136"/>
      <c r="B1527" s="136"/>
      <c r="C1527" s="136"/>
      <c r="D1527" s="136"/>
      <c r="E1527" s="136"/>
      <c r="F1527" s="136"/>
      <c r="G1527" s="259" t="s">
        <v>12026</v>
      </c>
      <c r="H1527" s="197"/>
      <c r="I1527" s="184">
        <v>78.276399999999995</v>
      </c>
    </row>
    <row r="1528" spans="1:9" ht="15" customHeight="1">
      <c r="A1528" s="136"/>
      <c r="B1528" s="136"/>
      <c r="C1528" s="136"/>
      <c r="D1528" s="136"/>
      <c r="E1528" s="136"/>
      <c r="F1528" s="136"/>
      <c r="G1528" s="259" t="s">
        <v>12027</v>
      </c>
      <c r="H1528" s="197"/>
      <c r="I1528" s="181">
        <v>78.28</v>
      </c>
    </row>
    <row r="1529" spans="1:9" ht="15" customHeight="1">
      <c r="A1529" s="136"/>
      <c r="B1529" s="136"/>
      <c r="C1529" s="136"/>
      <c r="D1529" s="136"/>
      <c r="E1529" s="136"/>
      <c r="F1529" s="136"/>
      <c r="G1529" s="259" t="s">
        <v>12028</v>
      </c>
      <c r="H1529" s="197"/>
      <c r="I1529" s="181">
        <v>27.08</v>
      </c>
    </row>
    <row r="1530" spans="1:9" ht="15" customHeight="1">
      <c r="A1530" s="136"/>
      <c r="B1530" s="136"/>
      <c r="C1530" s="136"/>
      <c r="D1530" s="136"/>
      <c r="E1530" s="136"/>
      <c r="F1530" s="136"/>
      <c r="G1530" s="259" t="s">
        <v>12029</v>
      </c>
      <c r="H1530" s="197"/>
      <c r="I1530" s="181">
        <v>105.36</v>
      </c>
    </row>
    <row r="1531" spans="1:9" ht="9.75" customHeight="1">
      <c r="A1531" s="136"/>
      <c r="B1531" s="136"/>
      <c r="C1531" s="136"/>
      <c r="D1531" s="260"/>
      <c r="E1531" s="197"/>
      <c r="F1531" s="197"/>
      <c r="G1531" s="136"/>
      <c r="H1531" s="136"/>
      <c r="I1531" s="136"/>
    </row>
    <row r="1532" spans="1:9" ht="19.5" customHeight="1">
      <c r="A1532" s="261" t="s">
        <v>12030</v>
      </c>
      <c r="B1532" s="218"/>
      <c r="C1532" s="218"/>
      <c r="D1532" s="218"/>
      <c r="E1532" s="218"/>
      <c r="F1532" s="218"/>
      <c r="G1532" s="218"/>
      <c r="H1532" s="218"/>
      <c r="I1532" s="219"/>
    </row>
    <row r="1533" spans="1:9" ht="15" customHeight="1">
      <c r="A1533" s="262" t="s">
        <v>12031</v>
      </c>
      <c r="B1533" s="218"/>
      <c r="C1533" s="218"/>
      <c r="D1533" s="218"/>
      <c r="E1533" s="219"/>
      <c r="F1533" s="176" t="s">
        <v>12032</v>
      </c>
      <c r="G1533" s="176" t="s">
        <v>12033</v>
      </c>
      <c r="H1533" s="176" t="s">
        <v>12034</v>
      </c>
      <c r="I1533" s="176" t="s">
        <v>12035</v>
      </c>
    </row>
    <row r="1534" spans="1:9" ht="15" customHeight="1">
      <c r="A1534" s="177" t="s">
        <v>12036</v>
      </c>
      <c r="B1534" s="263" t="s">
        <v>12037</v>
      </c>
      <c r="C1534" s="197"/>
      <c r="D1534" s="197"/>
      <c r="E1534" s="197"/>
      <c r="F1534" s="177" t="s">
        <v>12038</v>
      </c>
      <c r="G1534" s="179">
        <v>1</v>
      </c>
      <c r="H1534" s="180">
        <v>12.43</v>
      </c>
      <c r="I1534" s="180">
        <v>12.43</v>
      </c>
    </row>
    <row r="1535" spans="1:9" ht="15" customHeight="1">
      <c r="A1535" s="136"/>
      <c r="B1535" s="136"/>
      <c r="C1535" s="136"/>
      <c r="D1535" s="136"/>
      <c r="E1535" s="136"/>
      <c r="F1535" s="136"/>
      <c r="G1535" s="259" t="s">
        <v>12039</v>
      </c>
      <c r="H1535" s="197"/>
      <c r="I1535" s="181">
        <v>12.43</v>
      </c>
    </row>
    <row r="1536" spans="1:9" ht="15" customHeight="1">
      <c r="A1536" s="136"/>
      <c r="B1536" s="136"/>
      <c r="C1536" s="136"/>
      <c r="D1536" s="136"/>
      <c r="E1536" s="136"/>
      <c r="F1536" s="136"/>
      <c r="G1536" s="259" t="s">
        <v>12040</v>
      </c>
      <c r="H1536" s="197"/>
      <c r="I1536" s="182">
        <v>12.43</v>
      </c>
    </row>
    <row r="1537" spans="1:9" ht="15" customHeight="1">
      <c r="A1537" s="136"/>
      <c r="B1537" s="136"/>
      <c r="C1537" s="136"/>
      <c r="D1537" s="136"/>
      <c r="E1537" s="136"/>
      <c r="F1537" s="136"/>
      <c r="G1537" s="259" t="s">
        <v>12041</v>
      </c>
      <c r="H1537" s="197"/>
      <c r="I1537" s="182">
        <v>1</v>
      </c>
    </row>
    <row r="1538" spans="1:9" ht="15" customHeight="1">
      <c r="A1538" s="136"/>
      <c r="B1538" s="136"/>
      <c r="C1538" s="136"/>
      <c r="D1538" s="136"/>
      <c r="E1538" s="136"/>
      <c r="F1538" s="136"/>
      <c r="G1538" s="269" t="s">
        <v>12042</v>
      </c>
      <c r="H1538" s="202"/>
      <c r="I1538" s="183">
        <v>12.43</v>
      </c>
    </row>
    <row r="1539" spans="1:9" ht="15" customHeight="1">
      <c r="A1539" s="262" t="s">
        <v>12043</v>
      </c>
      <c r="B1539" s="218"/>
      <c r="C1539" s="218"/>
      <c r="D1539" s="218"/>
      <c r="E1539" s="219"/>
      <c r="F1539" s="176" t="s">
        <v>12044</v>
      </c>
      <c r="G1539" s="176" t="s">
        <v>12045</v>
      </c>
      <c r="H1539" s="176" t="s">
        <v>12046</v>
      </c>
      <c r="I1539" s="176" t="s">
        <v>12047</v>
      </c>
    </row>
    <row r="1540" spans="1:9" ht="15" customHeight="1">
      <c r="A1540" s="177" t="s">
        <v>12048</v>
      </c>
      <c r="B1540" s="263" t="s">
        <v>12049</v>
      </c>
      <c r="C1540" s="197"/>
      <c r="D1540" s="197"/>
      <c r="E1540" s="197"/>
      <c r="F1540" s="177" t="s">
        <v>12050</v>
      </c>
      <c r="G1540" s="179">
        <v>2E-3</v>
      </c>
      <c r="H1540" s="180">
        <v>131.28</v>
      </c>
      <c r="I1540" s="180">
        <v>0.26</v>
      </c>
    </row>
    <row r="1541" spans="1:9" ht="15" customHeight="1">
      <c r="A1541" s="177" t="s">
        <v>12051</v>
      </c>
      <c r="B1541" s="263" t="s">
        <v>12052</v>
      </c>
      <c r="C1541" s="197"/>
      <c r="D1541" s="197"/>
      <c r="E1541" s="197"/>
      <c r="F1541" s="177" t="s">
        <v>12053</v>
      </c>
      <c r="G1541" s="179">
        <v>0.02</v>
      </c>
      <c r="H1541" s="180">
        <v>202.58</v>
      </c>
      <c r="I1541" s="180">
        <v>4.05</v>
      </c>
    </row>
    <row r="1542" spans="1:9" ht="15" customHeight="1">
      <c r="A1542" s="177" t="s">
        <v>12054</v>
      </c>
      <c r="B1542" s="263" t="s">
        <v>12055</v>
      </c>
      <c r="C1542" s="197"/>
      <c r="D1542" s="197"/>
      <c r="E1542" s="197"/>
      <c r="F1542" s="177" t="s">
        <v>12056</v>
      </c>
      <c r="G1542" s="179">
        <v>1</v>
      </c>
      <c r="H1542" s="180">
        <v>14.15</v>
      </c>
      <c r="I1542" s="180">
        <v>14.15</v>
      </c>
    </row>
    <row r="1543" spans="1:9" ht="15" customHeight="1">
      <c r="A1543" s="136"/>
      <c r="B1543" s="136"/>
      <c r="C1543" s="136"/>
      <c r="D1543" s="136"/>
      <c r="E1543" s="136"/>
      <c r="F1543" s="136"/>
      <c r="G1543" s="259" t="s">
        <v>12057</v>
      </c>
      <c r="H1543" s="197"/>
      <c r="I1543" s="181">
        <v>18.464200000000002</v>
      </c>
    </row>
    <row r="1544" spans="1:9" ht="15" customHeight="1">
      <c r="A1544" s="136"/>
      <c r="B1544" s="136"/>
      <c r="C1544" s="136"/>
      <c r="D1544" s="136"/>
      <c r="E1544" s="136"/>
      <c r="F1544" s="136"/>
      <c r="G1544" s="259" t="s">
        <v>12058</v>
      </c>
      <c r="H1544" s="197"/>
      <c r="I1544" s="184">
        <v>30.894200000000001</v>
      </c>
    </row>
    <row r="1545" spans="1:9" ht="15" customHeight="1">
      <c r="A1545" s="136"/>
      <c r="B1545" s="136"/>
      <c r="C1545" s="136"/>
      <c r="D1545" s="136"/>
      <c r="E1545" s="136"/>
      <c r="F1545" s="136"/>
      <c r="G1545" s="259" t="s">
        <v>12059</v>
      </c>
      <c r="H1545" s="197"/>
      <c r="I1545" s="181">
        <v>30.89</v>
      </c>
    </row>
    <row r="1546" spans="1:9" ht="15" customHeight="1">
      <c r="A1546" s="136"/>
      <c r="B1546" s="136"/>
      <c r="C1546" s="136"/>
      <c r="D1546" s="136"/>
      <c r="E1546" s="136"/>
      <c r="F1546" s="136"/>
      <c r="G1546" s="259" t="s">
        <v>12060</v>
      </c>
      <c r="H1546" s="197"/>
      <c r="I1546" s="181">
        <v>10.69</v>
      </c>
    </row>
    <row r="1547" spans="1:9" ht="15" customHeight="1">
      <c r="A1547" s="136"/>
      <c r="B1547" s="136"/>
      <c r="C1547" s="136"/>
      <c r="D1547" s="136"/>
      <c r="E1547" s="136"/>
      <c r="F1547" s="136"/>
      <c r="G1547" s="259" t="s">
        <v>12061</v>
      </c>
      <c r="H1547" s="197"/>
      <c r="I1547" s="181">
        <v>41.58</v>
      </c>
    </row>
    <row r="1548" spans="1:9" ht="9.75" customHeight="1">
      <c r="A1548" s="136"/>
      <c r="B1548" s="136"/>
      <c r="C1548" s="136"/>
      <c r="D1548" s="260"/>
      <c r="E1548" s="197"/>
      <c r="F1548" s="197"/>
      <c r="G1548" s="136"/>
      <c r="H1548" s="136"/>
      <c r="I1548" s="136"/>
    </row>
    <row r="1549" spans="1:9" ht="19.5" customHeight="1">
      <c r="A1549" s="261" t="s">
        <v>12062</v>
      </c>
      <c r="B1549" s="218"/>
      <c r="C1549" s="218"/>
      <c r="D1549" s="218"/>
      <c r="E1549" s="218"/>
      <c r="F1549" s="218"/>
      <c r="G1549" s="218"/>
      <c r="H1549" s="218"/>
      <c r="I1549" s="219"/>
    </row>
    <row r="1550" spans="1:9" ht="9.75" customHeight="1">
      <c r="A1550" s="264" t="s">
        <v>12063</v>
      </c>
      <c r="B1550" s="216"/>
      <c r="C1550" s="265" t="s">
        <v>12064</v>
      </c>
      <c r="D1550" s="216"/>
      <c r="E1550" s="266" t="s">
        <v>12065</v>
      </c>
      <c r="F1550" s="219"/>
      <c r="G1550" s="266" t="s">
        <v>12066</v>
      </c>
      <c r="H1550" s="219"/>
      <c r="I1550" s="267" t="s">
        <v>12067</v>
      </c>
    </row>
    <row r="1551" spans="1:9" ht="9.75" customHeight="1">
      <c r="A1551" s="201"/>
      <c r="B1551" s="203"/>
      <c r="C1551" s="201"/>
      <c r="D1551" s="203"/>
      <c r="E1551" s="176" t="s">
        <v>12068</v>
      </c>
      <c r="F1551" s="176" t="s">
        <v>12069</v>
      </c>
      <c r="G1551" s="176" t="s">
        <v>12070</v>
      </c>
      <c r="H1551" s="176" t="s">
        <v>12071</v>
      </c>
      <c r="I1551" s="242"/>
    </row>
    <row r="1552" spans="1:9" ht="15" customHeight="1">
      <c r="A1552" s="177" t="s">
        <v>12072</v>
      </c>
      <c r="B1552" s="178" t="s">
        <v>12073</v>
      </c>
      <c r="C1552" s="268">
        <v>4.4999999999999998E-2</v>
      </c>
      <c r="D1552" s="197"/>
      <c r="E1552" s="185">
        <v>1</v>
      </c>
      <c r="F1552" s="185">
        <v>0</v>
      </c>
      <c r="G1552" s="182">
        <v>29.22</v>
      </c>
      <c r="H1552" s="182">
        <v>13.48</v>
      </c>
      <c r="I1552" s="182">
        <v>1.3149</v>
      </c>
    </row>
    <row r="1553" spans="1:9" ht="15" customHeight="1">
      <c r="A1553" s="177" t="s">
        <v>12074</v>
      </c>
      <c r="B1553" s="178" t="s">
        <v>12075</v>
      </c>
      <c r="C1553" s="268">
        <v>1.8599999999999998E-2</v>
      </c>
      <c r="D1553" s="197"/>
      <c r="E1553" s="185">
        <v>1</v>
      </c>
      <c r="F1553" s="185">
        <v>0</v>
      </c>
      <c r="G1553" s="182">
        <v>89.47</v>
      </c>
      <c r="H1553" s="182">
        <v>11.1</v>
      </c>
      <c r="I1553" s="182">
        <v>1.664142</v>
      </c>
    </row>
    <row r="1554" spans="1:9" ht="15" customHeight="1">
      <c r="A1554" s="177" t="s">
        <v>12076</v>
      </c>
      <c r="B1554" s="178" t="s">
        <v>12077</v>
      </c>
      <c r="C1554" s="268">
        <v>8.0000000000000004E-4</v>
      </c>
      <c r="D1554" s="197"/>
      <c r="E1554" s="185">
        <v>1</v>
      </c>
      <c r="F1554" s="185">
        <v>0</v>
      </c>
      <c r="G1554" s="182">
        <v>75.78</v>
      </c>
      <c r="H1554" s="182">
        <v>13.48</v>
      </c>
      <c r="I1554" s="182">
        <v>6.0623999999999997E-2</v>
      </c>
    </row>
    <row r="1555" spans="1:9" ht="15" customHeight="1">
      <c r="A1555" s="136"/>
      <c r="B1555" s="136"/>
      <c r="C1555" s="136"/>
      <c r="D1555" s="136"/>
      <c r="E1555" s="136"/>
      <c r="F1555" s="136"/>
      <c r="G1555" s="274" t="s">
        <v>12078</v>
      </c>
      <c r="H1555" s="197"/>
      <c r="I1555" s="186">
        <v>3.0396000000000001</v>
      </c>
    </row>
    <row r="1556" spans="1:9" ht="15" customHeight="1">
      <c r="A1556" s="262" t="s">
        <v>12079</v>
      </c>
      <c r="B1556" s="218"/>
      <c r="C1556" s="218"/>
      <c r="D1556" s="218"/>
      <c r="E1556" s="219"/>
      <c r="F1556" s="176" t="s">
        <v>12080</v>
      </c>
      <c r="G1556" s="176" t="s">
        <v>12081</v>
      </c>
      <c r="H1556" s="176" t="s">
        <v>12082</v>
      </c>
      <c r="I1556" s="176" t="s">
        <v>12083</v>
      </c>
    </row>
    <row r="1557" spans="1:9" ht="15" customHeight="1">
      <c r="A1557" s="177" t="s">
        <v>12084</v>
      </c>
      <c r="B1557" s="263" t="s">
        <v>12085</v>
      </c>
      <c r="C1557" s="197"/>
      <c r="D1557" s="197"/>
      <c r="E1557" s="197"/>
      <c r="F1557" s="177" t="s">
        <v>12086</v>
      </c>
      <c r="G1557" s="179">
        <v>36.091999999999999</v>
      </c>
      <c r="H1557" s="180">
        <v>10.49</v>
      </c>
      <c r="I1557" s="180">
        <v>378.61</v>
      </c>
    </row>
    <row r="1558" spans="1:9" ht="15" customHeight="1">
      <c r="A1558" s="177" t="s">
        <v>12087</v>
      </c>
      <c r="B1558" s="263" t="s">
        <v>12088</v>
      </c>
      <c r="C1558" s="197"/>
      <c r="D1558" s="197"/>
      <c r="E1558" s="197"/>
      <c r="F1558" s="177" t="s">
        <v>12089</v>
      </c>
      <c r="G1558" s="179">
        <v>0.91</v>
      </c>
      <c r="H1558" s="180">
        <v>12.43</v>
      </c>
      <c r="I1558" s="180">
        <v>11.31</v>
      </c>
    </row>
    <row r="1559" spans="1:9" ht="15" customHeight="1">
      <c r="A1559" s="177" t="s">
        <v>12090</v>
      </c>
      <c r="B1559" s="263" t="s">
        <v>12091</v>
      </c>
      <c r="C1559" s="197"/>
      <c r="D1559" s="197"/>
      <c r="E1559" s="197"/>
      <c r="F1559" s="177" t="s">
        <v>12092</v>
      </c>
      <c r="G1559" s="179">
        <v>35.182000000000002</v>
      </c>
      <c r="H1559" s="180">
        <v>12.43</v>
      </c>
      <c r="I1559" s="180">
        <v>437.31</v>
      </c>
    </row>
    <row r="1560" spans="1:9" ht="15" customHeight="1">
      <c r="A1560" s="177" t="s">
        <v>12093</v>
      </c>
      <c r="B1560" s="263" t="s">
        <v>12094</v>
      </c>
      <c r="C1560" s="197"/>
      <c r="D1560" s="197"/>
      <c r="E1560" s="197"/>
      <c r="F1560" s="177" t="s">
        <v>12095</v>
      </c>
      <c r="G1560" s="179">
        <v>0.126</v>
      </c>
      <c r="H1560" s="180">
        <v>12.43</v>
      </c>
      <c r="I1560" s="180">
        <v>1.57</v>
      </c>
    </row>
    <row r="1561" spans="1:9" ht="15" customHeight="1">
      <c r="A1561" s="177" t="s">
        <v>12096</v>
      </c>
      <c r="B1561" s="263" t="s">
        <v>12097</v>
      </c>
      <c r="C1561" s="197"/>
      <c r="D1561" s="197"/>
      <c r="E1561" s="197"/>
      <c r="F1561" s="177" t="s">
        <v>12098</v>
      </c>
      <c r="G1561" s="179">
        <v>1.988664</v>
      </c>
      <c r="H1561" s="180">
        <v>8.3699999999999992</v>
      </c>
      <c r="I1561" s="180">
        <v>16.649999999999999</v>
      </c>
    </row>
    <row r="1562" spans="1:9" ht="15" customHeight="1">
      <c r="A1562" s="136"/>
      <c r="B1562" s="136"/>
      <c r="C1562" s="136"/>
      <c r="D1562" s="136"/>
      <c r="E1562" s="136"/>
      <c r="F1562" s="136"/>
      <c r="G1562" s="259" t="s">
        <v>12099</v>
      </c>
      <c r="H1562" s="197"/>
      <c r="I1562" s="181">
        <v>845.44</v>
      </c>
    </row>
    <row r="1563" spans="1:9" ht="15" customHeight="1">
      <c r="A1563" s="136"/>
      <c r="B1563" s="136"/>
      <c r="C1563" s="136"/>
      <c r="D1563" s="136"/>
      <c r="E1563" s="136"/>
      <c r="F1563" s="136"/>
      <c r="G1563" s="276" t="s">
        <v>12100</v>
      </c>
      <c r="H1563" s="202"/>
      <c r="I1563" s="183">
        <v>0</v>
      </c>
    </row>
    <row r="1564" spans="1:9" ht="15" customHeight="1">
      <c r="A1564" s="136"/>
      <c r="B1564" s="136"/>
      <c r="C1564" s="136"/>
      <c r="D1564" s="136"/>
      <c r="E1564" s="136"/>
      <c r="F1564" s="136"/>
      <c r="G1564" s="259" t="s">
        <v>12101</v>
      </c>
      <c r="H1564" s="197"/>
      <c r="I1564" s="182">
        <v>848.4796</v>
      </c>
    </row>
    <row r="1565" spans="1:9" ht="15" customHeight="1">
      <c r="A1565" s="136"/>
      <c r="B1565" s="136"/>
      <c r="C1565" s="136"/>
      <c r="D1565" s="136"/>
      <c r="E1565" s="136"/>
      <c r="F1565" s="136"/>
      <c r="G1565" s="259" t="s">
        <v>12102</v>
      </c>
      <c r="H1565" s="197"/>
      <c r="I1565" s="182">
        <v>1</v>
      </c>
    </row>
    <row r="1566" spans="1:9" ht="15" customHeight="1">
      <c r="A1566" s="136"/>
      <c r="B1566" s="136"/>
      <c r="C1566" s="136"/>
      <c r="D1566" s="136"/>
      <c r="E1566" s="136"/>
      <c r="F1566" s="136"/>
      <c r="G1566" s="269" t="s">
        <v>12103</v>
      </c>
      <c r="H1566" s="202"/>
      <c r="I1566" s="183">
        <v>848.4796</v>
      </c>
    </row>
    <row r="1567" spans="1:9" ht="15" customHeight="1">
      <c r="A1567" s="136"/>
      <c r="B1567" s="136"/>
      <c r="C1567" s="136"/>
      <c r="D1567" s="136"/>
      <c r="E1567" s="136"/>
      <c r="F1567" s="136"/>
      <c r="G1567" s="259" t="s">
        <v>12104</v>
      </c>
      <c r="H1567" s="197"/>
      <c r="I1567" s="184">
        <v>848.4796</v>
      </c>
    </row>
    <row r="1568" spans="1:9" ht="15" customHeight="1">
      <c r="A1568" s="136"/>
      <c r="B1568" s="136"/>
      <c r="C1568" s="136"/>
      <c r="D1568" s="136"/>
      <c r="E1568" s="136"/>
      <c r="F1568" s="136"/>
      <c r="G1568" s="259" t="s">
        <v>12105</v>
      </c>
      <c r="H1568" s="197"/>
      <c r="I1568" s="181">
        <v>848.48</v>
      </c>
    </row>
    <row r="1569" spans="1:9" ht="15" customHeight="1">
      <c r="A1569" s="136"/>
      <c r="B1569" s="136"/>
      <c r="C1569" s="136"/>
      <c r="D1569" s="136"/>
      <c r="E1569" s="136"/>
      <c r="F1569" s="136"/>
      <c r="G1569" s="259" t="s">
        <v>12106</v>
      </c>
      <c r="H1569" s="197"/>
      <c r="I1569" s="181">
        <v>293.57</v>
      </c>
    </row>
    <row r="1570" spans="1:9" ht="15" customHeight="1">
      <c r="A1570" s="136"/>
      <c r="B1570" s="136"/>
      <c r="C1570" s="136"/>
      <c r="D1570" s="136"/>
      <c r="E1570" s="136"/>
      <c r="F1570" s="136"/>
      <c r="G1570" s="259" t="s">
        <v>12107</v>
      </c>
      <c r="H1570" s="197"/>
      <c r="I1570" s="181">
        <v>1142.05</v>
      </c>
    </row>
    <row r="1571" spans="1:9" ht="9.75" customHeight="1">
      <c r="A1571" s="136"/>
      <c r="B1571" s="136"/>
      <c r="C1571" s="136"/>
      <c r="D1571" s="260"/>
      <c r="E1571" s="197"/>
      <c r="F1571" s="197"/>
      <c r="G1571" s="136"/>
      <c r="H1571" s="136"/>
      <c r="I1571" s="136"/>
    </row>
    <row r="1572" spans="1:9" ht="19.5" customHeight="1">
      <c r="A1572" s="261" t="s">
        <v>12108</v>
      </c>
      <c r="B1572" s="218"/>
      <c r="C1572" s="218"/>
      <c r="D1572" s="218"/>
      <c r="E1572" s="218"/>
      <c r="F1572" s="218"/>
      <c r="G1572" s="218"/>
      <c r="H1572" s="218"/>
      <c r="I1572" s="219"/>
    </row>
    <row r="1573" spans="1:9" ht="9.75" customHeight="1">
      <c r="A1573" s="275"/>
      <c r="B1573" s="197"/>
      <c r="C1573" s="197"/>
      <c r="D1573" s="197"/>
      <c r="E1573" s="197"/>
      <c r="F1573" s="197"/>
      <c r="G1573" s="197"/>
      <c r="H1573" s="197"/>
      <c r="I1573" s="197"/>
    </row>
    <row r="1574" spans="1:9" ht="15" customHeight="1">
      <c r="A1574" s="136"/>
      <c r="B1574" s="136"/>
      <c r="C1574" s="136"/>
      <c r="D1574" s="136"/>
      <c r="E1574" s="136"/>
      <c r="F1574" s="136"/>
      <c r="G1574" s="259" t="s">
        <v>12109</v>
      </c>
      <c r="H1574" s="197"/>
      <c r="I1574" s="181">
        <v>328.51</v>
      </c>
    </row>
    <row r="1575" spans="1:9" ht="15" customHeight="1">
      <c r="A1575" s="136"/>
      <c r="B1575" s="136"/>
      <c r="C1575" s="136"/>
      <c r="D1575" s="136"/>
      <c r="E1575" s="136"/>
      <c r="F1575" s="136"/>
      <c r="G1575" s="259" t="s">
        <v>12110</v>
      </c>
      <c r="H1575" s="197"/>
      <c r="I1575" s="181">
        <v>113.66</v>
      </c>
    </row>
    <row r="1576" spans="1:9" ht="15" customHeight="1">
      <c r="A1576" s="136"/>
      <c r="B1576" s="136"/>
      <c r="C1576" s="136"/>
      <c r="D1576" s="136"/>
      <c r="E1576" s="136"/>
      <c r="F1576" s="136"/>
      <c r="G1576" s="259" t="s">
        <v>12111</v>
      </c>
      <c r="H1576" s="197"/>
      <c r="I1576" s="181">
        <v>442.17</v>
      </c>
    </row>
    <row r="1577" spans="1:9" ht="9.75" customHeight="1">
      <c r="A1577" s="136"/>
      <c r="B1577" s="136"/>
      <c r="C1577" s="136"/>
      <c r="D1577" s="260"/>
      <c r="E1577" s="197"/>
      <c r="F1577" s="197"/>
      <c r="G1577" s="136"/>
      <c r="H1577" s="136"/>
      <c r="I1577" s="136"/>
    </row>
    <row r="1578" spans="1:9" ht="19.5" customHeight="1">
      <c r="A1578" s="261" t="s">
        <v>12112</v>
      </c>
      <c r="B1578" s="218"/>
      <c r="C1578" s="218"/>
      <c r="D1578" s="218"/>
      <c r="E1578" s="218"/>
      <c r="F1578" s="218"/>
      <c r="G1578" s="218"/>
      <c r="H1578" s="218"/>
      <c r="I1578" s="219"/>
    </row>
    <row r="1579" spans="1:9" ht="15" customHeight="1">
      <c r="A1579" s="262" t="s">
        <v>12113</v>
      </c>
      <c r="B1579" s="218"/>
      <c r="C1579" s="218"/>
      <c r="D1579" s="218"/>
      <c r="E1579" s="219"/>
      <c r="F1579" s="176" t="s">
        <v>12114</v>
      </c>
      <c r="G1579" s="176" t="s">
        <v>12115</v>
      </c>
      <c r="H1579" s="176" t="s">
        <v>12116</v>
      </c>
      <c r="I1579" s="176" t="s">
        <v>12117</v>
      </c>
    </row>
    <row r="1580" spans="1:9" ht="15" customHeight="1">
      <c r="A1580" s="177" t="s">
        <v>12118</v>
      </c>
      <c r="B1580" s="263" t="s">
        <v>12119</v>
      </c>
      <c r="C1580" s="197"/>
      <c r="D1580" s="197"/>
      <c r="E1580" s="197"/>
      <c r="F1580" s="177" t="s">
        <v>12120</v>
      </c>
      <c r="G1580" s="179">
        <v>0.17</v>
      </c>
      <c r="H1580" s="180">
        <v>10.49</v>
      </c>
      <c r="I1580" s="180">
        <v>1.78</v>
      </c>
    </row>
    <row r="1581" spans="1:9" ht="15" customHeight="1">
      <c r="A1581" s="177" t="s">
        <v>12121</v>
      </c>
      <c r="B1581" s="263" t="s">
        <v>12122</v>
      </c>
      <c r="C1581" s="197"/>
      <c r="D1581" s="197"/>
      <c r="E1581" s="197"/>
      <c r="F1581" s="177" t="s">
        <v>12123</v>
      </c>
      <c r="G1581" s="179">
        <v>0.17</v>
      </c>
      <c r="H1581" s="180">
        <v>12.43</v>
      </c>
      <c r="I1581" s="180">
        <v>2.11</v>
      </c>
    </row>
    <row r="1582" spans="1:9" ht="15" customHeight="1">
      <c r="A1582" s="136"/>
      <c r="B1582" s="136"/>
      <c r="C1582" s="136"/>
      <c r="D1582" s="136"/>
      <c r="E1582" s="136"/>
      <c r="F1582" s="136"/>
      <c r="G1582" s="259" t="s">
        <v>12124</v>
      </c>
      <c r="H1582" s="197"/>
      <c r="I1582" s="181">
        <v>3.8963999999999999</v>
      </c>
    </row>
    <row r="1583" spans="1:9" ht="15" customHeight="1">
      <c r="A1583" s="136"/>
      <c r="B1583" s="136"/>
      <c r="C1583" s="136"/>
      <c r="D1583" s="136"/>
      <c r="E1583" s="136"/>
      <c r="F1583" s="136"/>
      <c r="G1583" s="259" t="s">
        <v>12125</v>
      </c>
      <c r="H1583" s="197"/>
      <c r="I1583" s="182">
        <v>3.8963999999999999</v>
      </c>
    </row>
    <row r="1584" spans="1:9" ht="15" customHeight="1">
      <c r="A1584" s="136"/>
      <c r="B1584" s="136"/>
      <c r="C1584" s="136"/>
      <c r="D1584" s="136"/>
      <c r="E1584" s="136"/>
      <c r="F1584" s="136"/>
      <c r="G1584" s="259" t="s">
        <v>12126</v>
      </c>
      <c r="H1584" s="197"/>
      <c r="I1584" s="182">
        <v>1</v>
      </c>
    </row>
    <row r="1585" spans="1:9" ht="15" customHeight="1">
      <c r="A1585" s="136"/>
      <c r="B1585" s="136"/>
      <c r="C1585" s="136"/>
      <c r="D1585" s="136"/>
      <c r="E1585" s="136"/>
      <c r="F1585" s="136"/>
      <c r="G1585" s="269" t="s">
        <v>12127</v>
      </c>
      <c r="H1585" s="202"/>
      <c r="I1585" s="183">
        <v>3.8963999999999999</v>
      </c>
    </row>
    <row r="1586" spans="1:9" ht="15" customHeight="1">
      <c r="A1586" s="262" t="s">
        <v>12128</v>
      </c>
      <c r="B1586" s="218"/>
      <c r="C1586" s="218"/>
      <c r="D1586" s="218"/>
      <c r="E1586" s="219"/>
      <c r="F1586" s="176" t="s">
        <v>12129</v>
      </c>
      <c r="G1586" s="176" t="s">
        <v>12130</v>
      </c>
      <c r="H1586" s="176" t="s">
        <v>12131</v>
      </c>
      <c r="I1586" s="176" t="s">
        <v>12132</v>
      </c>
    </row>
    <row r="1587" spans="1:9" ht="15" customHeight="1">
      <c r="A1587" s="177" t="s">
        <v>12133</v>
      </c>
      <c r="B1587" s="263" t="s">
        <v>12134</v>
      </c>
      <c r="C1587" s="197"/>
      <c r="D1587" s="197"/>
      <c r="E1587" s="197"/>
      <c r="F1587" s="177" t="s">
        <v>12135</v>
      </c>
      <c r="G1587" s="179">
        <v>1.02</v>
      </c>
      <c r="H1587" s="180">
        <v>9.67</v>
      </c>
      <c r="I1587" s="180">
        <v>9.86</v>
      </c>
    </row>
    <row r="1588" spans="1:9" ht="15" customHeight="1">
      <c r="A1588" s="136"/>
      <c r="B1588" s="136"/>
      <c r="C1588" s="136"/>
      <c r="D1588" s="136"/>
      <c r="E1588" s="136"/>
      <c r="F1588" s="136"/>
      <c r="G1588" s="259" t="s">
        <v>12136</v>
      </c>
      <c r="H1588" s="197"/>
      <c r="I1588" s="181">
        <v>9.8634000000000004</v>
      </c>
    </row>
    <row r="1589" spans="1:9" ht="15" customHeight="1">
      <c r="A1589" s="136"/>
      <c r="B1589" s="136"/>
      <c r="C1589" s="136"/>
      <c r="D1589" s="136"/>
      <c r="E1589" s="136"/>
      <c r="F1589" s="136"/>
      <c r="G1589" s="259" t="s">
        <v>12137</v>
      </c>
      <c r="H1589" s="197"/>
      <c r="I1589" s="184">
        <v>13.7598</v>
      </c>
    </row>
    <row r="1590" spans="1:9" ht="15" customHeight="1">
      <c r="A1590" s="136"/>
      <c r="B1590" s="136"/>
      <c r="C1590" s="136"/>
      <c r="D1590" s="136"/>
      <c r="E1590" s="136"/>
      <c r="F1590" s="136"/>
      <c r="G1590" s="259" t="s">
        <v>12138</v>
      </c>
      <c r="H1590" s="197"/>
      <c r="I1590" s="181">
        <v>13.76</v>
      </c>
    </row>
    <row r="1591" spans="1:9" ht="15" customHeight="1">
      <c r="A1591" s="136"/>
      <c r="B1591" s="136"/>
      <c r="C1591" s="136"/>
      <c r="D1591" s="136"/>
      <c r="E1591" s="136"/>
      <c r="F1591" s="136"/>
      <c r="G1591" s="259" t="s">
        <v>12139</v>
      </c>
      <c r="H1591" s="197"/>
      <c r="I1591" s="181">
        <v>4.76</v>
      </c>
    </row>
    <row r="1592" spans="1:9" ht="15" customHeight="1">
      <c r="A1592" s="136"/>
      <c r="B1592" s="136"/>
      <c r="C1592" s="136"/>
      <c r="D1592" s="136"/>
      <c r="E1592" s="136"/>
      <c r="F1592" s="136"/>
      <c r="G1592" s="259" t="s">
        <v>12140</v>
      </c>
      <c r="H1592" s="197"/>
      <c r="I1592" s="181">
        <v>18.52</v>
      </c>
    </row>
    <row r="1593" spans="1:9" ht="9.75" customHeight="1">
      <c r="A1593" s="136"/>
      <c r="B1593" s="136"/>
      <c r="C1593" s="136"/>
      <c r="D1593" s="260"/>
      <c r="E1593" s="197"/>
      <c r="F1593" s="197"/>
      <c r="G1593" s="136"/>
      <c r="H1593" s="136"/>
      <c r="I1593" s="136"/>
    </row>
    <row r="1594" spans="1:9" ht="19.5" customHeight="1">
      <c r="A1594" s="261" t="s">
        <v>12141</v>
      </c>
      <c r="B1594" s="218"/>
      <c r="C1594" s="218"/>
      <c r="D1594" s="218"/>
      <c r="E1594" s="218"/>
      <c r="F1594" s="218"/>
      <c r="G1594" s="218"/>
      <c r="H1594" s="218"/>
      <c r="I1594" s="219"/>
    </row>
    <row r="1595" spans="1:9" ht="9.75" customHeight="1">
      <c r="A1595" s="275"/>
      <c r="B1595" s="197"/>
      <c r="C1595" s="197"/>
      <c r="D1595" s="197"/>
      <c r="E1595" s="197"/>
      <c r="F1595" s="197"/>
      <c r="G1595" s="197"/>
      <c r="H1595" s="197"/>
      <c r="I1595" s="197"/>
    </row>
    <row r="1596" spans="1:9" ht="15" customHeight="1">
      <c r="A1596" s="136"/>
      <c r="B1596" s="136"/>
      <c r="C1596" s="136"/>
      <c r="D1596" s="136"/>
      <c r="E1596" s="136"/>
      <c r="F1596" s="136"/>
      <c r="G1596" s="259" t="s">
        <v>12142</v>
      </c>
      <c r="H1596" s="197"/>
      <c r="I1596" s="181">
        <v>260.69</v>
      </c>
    </row>
    <row r="1597" spans="1:9" ht="15" customHeight="1">
      <c r="A1597" s="136"/>
      <c r="B1597" s="136"/>
      <c r="C1597" s="136"/>
      <c r="D1597" s="136"/>
      <c r="E1597" s="136"/>
      <c r="F1597" s="136"/>
      <c r="G1597" s="259" t="s">
        <v>12143</v>
      </c>
      <c r="H1597" s="197"/>
      <c r="I1597" s="181">
        <v>90.2</v>
      </c>
    </row>
    <row r="1598" spans="1:9" ht="15" customHeight="1">
      <c r="A1598" s="136"/>
      <c r="B1598" s="136"/>
      <c r="C1598" s="136"/>
      <c r="D1598" s="136"/>
      <c r="E1598" s="136"/>
      <c r="F1598" s="136"/>
      <c r="G1598" s="259" t="s">
        <v>12144</v>
      </c>
      <c r="H1598" s="197"/>
      <c r="I1598" s="181">
        <v>350.89</v>
      </c>
    </row>
    <row r="1599" spans="1:9" ht="9.75" customHeight="1">
      <c r="A1599" s="136"/>
      <c r="B1599" s="136"/>
      <c r="C1599" s="136"/>
      <c r="D1599" s="260"/>
      <c r="E1599" s="197"/>
      <c r="F1599" s="197"/>
      <c r="G1599" s="136"/>
      <c r="H1599" s="136"/>
      <c r="I1599" s="136"/>
    </row>
    <row r="1600" spans="1:9" ht="19.5" customHeight="1">
      <c r="A1600" s="261" t="s">
        <v>12145</v>
      </c>
      <c r="B1600" s="218"/>
      <c r="C1600" s="218"/>
      <c r="D1600" s="218"/>
      <c r="E1600" s="218"/>
      <c r="F1600" s="218"/>
      <c r="G1600" s="218"/>
      <c r="H1600" s="218"/>
      <c r="I1600" s="219"/>
    </row>
    <row r="1601" spans="1:9" ht="9.75" customHeight="1">
      <c r="A1601" s="275"/>
      <c r="B1601" s="197"/>
      <c r="C1601" s="197"/>
      <c r="D1601" s="197"/>
      <c r="E1601" s="197"/>
      <c r="F1601" s="197"/>
      <c r="G1601" s="197"/>
      <c r="H1601" s="197"/>
      <c r="I1601" s="197"/>
    </row>
    <row r="1602" spans="1:9" ht="15" customHeight="1">
      <c r="A1602" s="136"/>
      <c r="B1602" s="136"/>
      <c r="C1602" s="136"/>
      <c r="D1602" s="136"/>
      <c r="E1602" s="136"/>
      <c r="F1602" s="136"/>
      <c r="G1602" s="259" t="s">
        <v>12146</v>
      </c>
      <c r="H1602" s="197"/>
      <c r="I1602" s="181">
        <v>340.67</v>
      </c>
    </row>
    <row r="1603" spans="1:9" ht="15" customHeight="1">
      <c r="A1603" s="136"/>
      <c r="B1603" s="136"/>
      <c r="C1603" s="136"/>
      <c r="D1603" s="136"/>
      <c r="E1603" s="136"/>
      <c r="F1603" s="136"/>
      <c r="G1603" s="259" t="s">
        <v>12147</v>
      </c>
      <c r="H1603" s="197"/>
      <c r="I1603" s="181">
        <v>117.87</v>
      </c>
    </row>
    <row r="1604" spans="1:9" ht="15" customHeight="1">
      <c r="A1604" s="136"/>
      <c r="B1604" s="136"/>
      <c r="C1604" s="136"/>
      <c r="D1604" s="136"/>
      <c r="E1604" s="136"/>
      <c r="F1604" s="136"/>
      <c r="G1604" s="259" t="s">
        <v>12148</v>
      </c>
      <c r="H1604" s="197"/>
      <c r="I1604" s="181">
        <v>458.54</v>
      </c>
    </row>
    <row r="1605" spans="1:9" ht="9.75" customHeight="1">
      <c r="A1605" s="136"/>
      <c r="B1605" s="136"/>
      <c r="C1605" s="136"/>
      <c r="D1605" s="260"/>
      <c r="E1605" s="197"/>
      <c r="F1605" s="197"/>
      <c r="G1605" s="136"/>
      <c r="H1605" s="136"/>
      <c r="I1605" s="136"/>
    </row>
    <row r="1606" spans="1:9" ht="19.5" customHeight="1">
      <c r="A1606" s="261" t="s">
        <v>12149</v>
      </c>
      <c r="B1606" s="218"/>
      <c r="C1606" s="218"/>
      <c r="D1606" s="218"/>
      <c r="E1606" s="218"/>
      <c r="F1606" s="218"/>
      <c r="G1606" s="218"/>
      <c r="H1606" s="218"/>
      <c r="I1606" s="219"/>
    </row>
    <row r="1607" spans="1:9" ht="15" customHeight="1">
      <c r="A1607" s="262" t="s">
        <v>12150</v>
      </c>
      <c r="B1607" s="218"/>
      <c r="C1607" s="218"/>
      <c r="D1607" s="218"/>
      <c r="E1607" s="219"/>
      <c r="F1607" s="176" t="s">
        <v>12151</v>
      </c>
      <c r="G1607" s="176" t="s">
        <v>12152</v>
      </c>
      <c r="H1607" s="176" t="s">
        <v>12153</v>
      </c>
      <c r="I1607" s="176" t="s">
        <v>12154</v>
      </c>
    </row>
    <row r="1608" spans="1:9" ht="15" customHeight="1">
      <c r="A1608" s="177" t="s">
        <v>12155</v>
      </c>
      <c r="B1608" s="263" t="s">
        <v>12156</v>
      </c>
      <c r="C1608" s="197"/>
      <c r="D1608" s="197"/>
      <c r="E1608" s="197"/>
      <c r="F1608" s="177" t="s">
        <v>12157</v>
      </c>
      <c r="G1608" s="179">
        <v>0.17</v>
      </c>
      <c r="H1608" s="180">
        <v>10.49</v>
      </c>
      <c r="I1608" s="180">
        <v>1.78</v>
      </c>
    </row>
    <row r="1609" spans="1:9" ht="15" customHeight="1">
      <c r="A1609" s="177" t="s">
        <v>12158</v>
      </c>
      <c r="B1609" s="263" t="s">
        <v>12159</v>
      </c>
      <c r="C1609" s="197"/>
      <c r="D1609" s="197"/>
      <c r="E1609" s="197"/>
      <c r="F1609" s="177" t="s">
        <v>12160</v>
      </c>
      <c r="G1609" s="179">
        <v>0.17</v>
      </c>
      <c r="H1609" s="180">
        <v>12.43</v>
      </c>
      <c r="I1609" s="180">
        <v>2.11</v>
      </c>
    </row>
    <row r="1610" spans="1:9" ht="15" customHeight="1">
      <c r="A1610" s="136"/>
      <c r="B1610" s="136"/>
      <c r="C1610" s="136"/>
      <c r="D1610" s="136"/>
      <c r="E1610" s="136"/>
      <c r="F1610" s="136"/>
      <c r="G1610" s="259" t="s">
        <v>12161</v>
      </c>
      <c r="H1610" s="197"/>
      <c r="I1610" s="181">
        <v>3.8963999999999999</v>
      </c>
    </row>
    <row r="1611" spans="1:9" ht="15" customHeight="1">
      <c r="A1611" s="136"/>
      <c r="B1611" s="136"/>
      <c r="C1611" s="136"/>
      <c r="D1611" s="136"/>
      <c r="E1611" s="136"/>
      <c r="F1611" s="136"/>
      <c r="G1611" s="259" t="s">
        <v>12162</v>
      </c>
      <c r="H1611" s="197"/>
      <c r="I1611" s="182">
        <v>3.8963999999999999</v>
      </c>
    </row>
    <row r="1612" spans="1:9" ht="15" customHeight="1">
      <c r="A1612" s="136"/>
      <c r="B1612" s="136"/>
      <c r="C1612" s="136"/>
      <c r="D1612" s="136"/>
      <c r="E1612" s="136"/>
      <c r="F1612" s="136"/>
      <c r="G1612" s="259" t="s">
        <v>12163</v>
      </c>
      <c r="H1612" s="197"/>
      <c r="I1612" s="182">
        <v>1</v>
      </c>
    </row>
    <row r="1613" spans="1:9" ht="15" customHeight="1">
      <c r="A1613" s="136"/>
      <c r="B1613" s="136"/>
      <c r="C1613" s="136"/>
      <c r="D1613" s="136"/>
      <c r="E1613" s="136"/>
      <c r="F1613" s="136"/>
      <c r="G1613" s="269" t="s">
        <v>12164</v>
      </c>
      <c r="H1613" s="202"/>
      <c r="I1613" s="183">
        <v>3.8963999999999999</v>
      </c>
    </row>
    <row r="1614" spans="1:9" ht="15" customHeight="1">
      <c r="A1614" s="262" t="s">
        <v>12165</v>
      </c>
      <c r="B1614" s="218"/>
      <c r="C1614" s="218"/>
      <c r="D1614" s="218"/>
      <c r="E1614" s="219"/>
      <c r="F1614" s="176" t="s">
        <v>12166</v>
      </c>
      <c r="G1614" s="176" t="s">
        <v>12167</v>
      </c>
      <c r="H1614" s="176" t="s">
        <v>12168</v>
      </c>
      <c r="I1614" s="176" t="s">
        <v>12169</v>
      </c>
    </row>
    <row r="1615" spans="1:9" ht="15" customHeight="1">
      <c r="A1615" s="177" t="s">
        <v>12170</v>
      </c>
      <c r="B1615" s="263" t="s">
        <v>12171</v>
      </c>
      <c r="C1615" s="197"/>
      <c r="D1615" s="197"/>
      <c r="E1615" s="197"/>
      <c r="F1615" s="177" t="s">
        <v>12172</v>
      </c>
      <c r="G1615" s="179">
        <v>1.02</v>
      </c>
      <c r="H1615" s="180">
        <v>11.12</v>
      </c>
      <c r="I1615" s="180">
        <v>11.34</v>
      </c>
    </row>
    <row r="1616" spans="1:9" ht="15" customHeight="1">
      <c r="A1616" s="136"/>
      <c r="B1616" s="136"/>
      <c r="C1616" s="136"/>
      <c r="D1616" s="136"/>
      <c r="E1616" s="136"/>
      <c r="F1616" s="136"/>
      <c r="G1616" s="259" t="s">
        <v>12173</v>
      </c>
      <c r="H1616" s="197"/>
      <c r="I1616" s="181">
        <v>11.3424</v>
      </c>
    </row>
    <row r="1617" spans="1:9" ht="15" customHeight="1">
      <c r="A1617" s="136"/>
      <c r="B1617" s="136"/>
      <c r="C1617" s="136"/>
      <c r="D1617" s="136"/>
      <c r="E1617" s="136"/>
      <c r="F1617" s="136"/>
      <c r="G1617" s="259" t="s">
        <v>12174</v>
      </c>
      <c r="H1617" s="197"/>
      <c r="I1617" s="184">
        <v>15.238799999999999</v>
      </c>
    </row>
    <row r="1618" spans="1:9" ht="15" customHeight="1">
      <c r="A1618" s="136"/>
      <c r="B1618" s="136"/>
      <c r="C1618" s="136"/>
      <c r="D1618" s="136"/>
      <c r="E1618" s="136"/>
      <c r="F1618" s="136"/>
      <c r="G1618" s="259" t="s">
        <v>12175</v>
      </c>
      <c r="H1618" s="197"/>
      <c r="I1618" s="181">
        <v>15.24</v>
      </c>
    </row>
    <row r="1619" spans="1:9" ht="15" customHeight="1">
      <c r="A1619" s="136"/>
      <c r="B1619" s="136"/>
      <c r="C1619" s="136"/>
      <c r="D1619" s="136"/>
      <c r="E1619" s="136"/>
      <c r="F1619" s="136"/>
      <c r="G1619" s="259" t="s">
        <v>12176</v>
      </c>
      <c r="H1619" s="197"/>
      <c r="I1619" s="181">
        <v>5.27</v>
      </c>
    </row>
    <row r="1620" spans="1:9" ht="15" customHeight="1">
      <c r="A1620" s="136"/>
      <c r="B1620" s="136"/>
      <c r="C1620" s="136"/>
      <c r="D1620" s="136"/>
      <c r="E1620" s="136"/>
      <c r="F1620" s="136"/>
      <c r="G1620" s="259" t="s">
        <v>12177</v>
      </c>
      <c r="H1620" s="197"/>
      <c r="I1620" s="181">
        <v>20.51</v>
      </c>
    </row>
    <row r="1621" spans="1:9" ht="9.75" customHeight="1">
      <c r="A1621" s="136"/>
      <c r="B1621" s="136"/>
      <c r="C1621" s="136"/>
      <c r="D1621" s="260"/>
      <c r="E1621" s="197"/>
      <c r="F1621" s="197"/>
      <c r="G1621" s="136"/>
      <c r="H1621" s="136"/>
      <c r="I1621" s="136"/>
    </row>
    <row r="1622" spans="1:9" ht="19.5" customHeight="1">
      <c r="A1622" s="261" t="s">
        <v>12178</v>
      </c>
      <c r="B1622" s="218"/>
      <c r="C1622" s="218"/>
      <c r="D1622" s="218"/>
      <c r="E1622" s="218"/>
      <c r="F1622" s="218"/>
      <c r="G1622" s="218"/>
      <c r="H1622" s="218"/>
      <c r="I1622" s="219"/>
    </row>
    <row r="1623" spans="1:9" ht="9.75" customHeight="1">
      <c r="A1623" s="275"/>
      <c r="B1623" s="197"/>
      <c r="C1623" s="197"/>
      <c r="D1623" s="197"/>
      <c r="E1623" s="197"/>
      <c r="F1623" s="197"/>
      <c r="G1623" s="197"/>
      <c r="H1623" s="197"/>
      <c r="I1623" s="197"/>
    </row>
    <row r="1624" spans="1:9" ht="15" customHeight="1">
      <c r="A1624" s="136"/>
      <c r="B1624" s="136"/>
      <c r="C1624" s="136"/>
      <c r="D1624" s="136"/>
      <c r="E1624" s="136"/>
      <c r="F1624" s="136"/>
      <c r="G1624" s="259" t="s">
        <v>12179</v>
      </c>
      <c r="H1624" s="197"/>
      <c r="I1624" s="181">
        <v>13.87</v>
      </c>
    </row>
    <row r="1625" spans="1:9" ht="15" customHeight="1">
      <c r="A1625" s="136"/>
      <c r="B1625" s="136"/>
      <c r="C1625" s="136"/>
      <c r="D1625" s="136"/>
      <c r="E1625" s="136"/>
      <c r="F1625" s="136"/>
      <c r="G1625" s="259" t="s">
        <v>12180</v>
      </c>
      <c r="H1625" s="197"/>
      <c r="I1625" s="181">
        <v>4.8</v>
      </c>
    </row>
    <row r="1626" spans="1:9" ht="15" customHeight="1">
      <c r="A1626" s="136"/>
      <c r="B1626" s="136"/>
      <c r="C1626" s="136"/>
      <c r="D1626" s="136"/>
      <c r="E1626" s="136"/>
      <c r="F1626" s="136"/>
      <c r="G1626" s="259" t="s">
        <v>12181</v>
      </c>
      <c r="H1626" s="197"/>
      <c r="I1626" s="181">
        <v>18.670000000000002</v>
      </c>
    </row>
    <row r="1627" spans="1:9" ht="9.75" customHeight="1">
      <c r="A1627" s="136"/>
      <c r="B1627" s="136"/>
      <c r="C1627" s="136"/>
      <c r="D1627" s="260"/>
      <c r="E1627" s="197"/>
      <c r="F1627" s="197"/>
      <c r="G1627" s="136"/>
      <c r="H1627" s="136"/>
      <c r="I1627" s="136"/>
    </row>
    <row r="1628" spans="1:9" ht="19.5" customHeight="1">
      <c r="A1628" s="261" t="s">
        <v>12182</v>
      </c>
      <c r="B1628" s="218"/>
      <c r="C1628" s="218"/>
      <c r="D1628" s="218"/>
      <c r="E1628" s="218"/>
      <c r="F1628" s="218"/>
      <c r="G1628" s="218"/>
      <c r="H1628" s="218"/>
      <c r="I1628" s="219"/>
    </row>
    <row r="1629" spans="1:9" ht="9.75" customHeight="1">
      <c r="A1629" s="275"/>
      <c r="B1629" s="197"/>
      <c r="C1629" s="197"/>
      <c r="D1629" s="197"/>
      <c r="E1629" s="197"/>
      <c r="F1629" s="197"/>
      <c r="G1629" s="197"/>
      <c r="H1629" s="197"/>
      <c r="I1629" s="197"/>
    </row>
    <row r="1630" spans="1:9" ht="15" customHeight="1">
      <c r="A1630" s="136"/>
      <c r="B1630" s="136"/>
      <c r="C1630" s="136"/>
      <c r="D1630" s="136"/>
      <c r="E1630" s="136"/>
      <c r="F1630" s="136"/>
      <c r="G1630" s="259" t="s">
        <v>12183</v>
      </c>
      <c r="H1630" s="197"/>
      <c r="I1630" s="181">
        <v>25.82</v>
      </c>
    </row>
    <row r="1631" spans="1:9" ht="15" customHeight="1">
      <c r="A1631" s="136"/>
      <c r="B1631" s="136"/>
      <c r="C1631" s="136"/>
      <c r="D1631" s="136"/>
      <c r="E1631" s="136"/>
      <c r="F1631" s="136"/>
      <c r="G1631" s="259" t="s">
        <v>12184</v>
      </c>
      <c r="H1631" s="197"/>
      <c r="I1631" s="181">
        <v>8.93</v>
      </c>
    </row>
    <row r="1632" spans="1:9" ht="15" customHeight="1">
      <c r="A1632" s="136"/>
      <c r="B1632" s="136"/>
      <c r="C1632" s="136"/>
      <c r="D1632" s="136"/>
      <c r="E1632" s="136"/>
      <c r="F1632" s="136"/>
      <c r="G1632" s="259" t="s">
        <v>12185</v>
      </c>
      <c r="H1632" s="197"/>
      <c r="I1632" s="181">
        <v>34.75</v>
      </c>
    </row>
    <row r="1633" spans="1:9" ht="9.75" customHeight="1">
      <c r="A1633" s="136"/>
      <c r="B1633" s="136"/>
      <c r="C1633" s="136"/>
      <c r="D1633" s="260"/>
      <c r="E1633" s="197"/>
      <c r="F1633" s="197"/>
      <c r="G1633" s="136"/>
      <c r="H1633" s="136"/>
      <c r="I1633" s="136"/>
    </row>
    <row r="1634" spans="1:9" ht="19.5" customHeight="1">
      <c r="A1634" s="261" t="s">
        <v>12186</v>
      </c>
      <c r="B1634" s="218"/>
      <c r="C1634" s="218"/>
      <c r="D1634" s="218"/>
      <c r="E1634" s="218"/>
      <c r="F1634" s="218"/>
      <c r="G1634" s="218"/>
      <c r="H1634" s="218"/>
      <c r="I1634" s="219"/>
    </row>
    <row r="1635" spans="1:9" ht="9.75" customHeight="1">
      <c r="A1635" s="275"/>
      <c r="B1635" s="197"/>
      <c r="C1635" s="197"/>
      <c r="D1635" s="197"/>
      <c r="E1635" s="197"/>
      <c r="F1635" s="197"/>
      <c r="G1635" s="197"/>
      <c r="H1635" s="197"/>
      <c r="I1635" s="197"/>
    </row>
    <row r="1636" spans="1:9" ht="15" customHeight="1">
      <c r="A1636" s="136"/>
      <c r="B1636" s="136"/>
      <c r="C1636" s="136"/>
      <c r="D1636" s="136"/>
      <c r="E1636" s="136"/>
      <c r="F1636" s="136"/>
      <c r="G1636" s="259" t="s">
        <v>12187</v>
      </c>
      <c r="H1636" s="197"/>
      <c r="I1636" s="181">
        <v>247.33</v>
      </c>
    </row>
    <row r="1637" spans="1:9" ht="15" customHeight="1">
      <c r="A1637" s="136"/>
      <c r="B1637" s="136"/>
      <c r="C1637" s="136"/>
      <c r="D1637" s="136"/>
      <c r="E1637" s="136"/>
      <c r="F1637" s="136"/>
      <c r="G1637" s="259" t="s">
        <v>12188</v>
      </c>
      <c r="H1637" s="197"/>
      <c r="I1637" s="181">
        <v>85.58</v>
      </c>
    </row>
    <row r="1638" spans="1:9" ht="15" customHeight="1">
      <c r="A1638" s="136"/>
      <c r="B1638" s="136"/>
      <c r="C1638" s="136"/>
      <c r="D1638" s="136"/>
      <c r="E1638" s="136"/>
      <c r="F1638" s="136"/>
      <c r="G1638" s="259" t="s">
        <v>12189</v>
      </c>
      <c r="H1638" s="197"/>
      <c r="I1638" s="181">
        <v>332.91</v>
      </c>
    </row>
    <row r="1639" spans="1:9" ht="9.75" customHeight="1">
      <c r="A1639" s="136"/>
      <c r="B1639" s="136"/>
      <c r="C1639" s="136"/>
      <c r="D1639" s="260"/>
      <c r="E1639" s="197"/>
      <c r="F1639" s="197"/>
      <c r="G1639" s="136"/>
      <c r="H1639" s="136"/>
      <c r="I1639" s="136"/>
    </row>
    <row r="1640" spans="1:9" ht="19.5" customHeight="1">
      <c r="A1640" s="261" t="s">
        <v>12190</v>
      </c>
      <c r="B1640" s="218"/>
      <c r="C1640" s="218"/>
      <c r="D1640" s="218"/>
      <c r="E1640" s="218"/>
      <c r="F1640" s="218"/>
      <c r="G1640" s="218"/>
      <c r="H1640" s="218"/>
      <c r="I1640" s="219"/>
    </row>
    <row r="1641" spans="1:9" ht="9.75" customHeight="1">
      <c r="A1641" s="275"/>
      <c r="B1641" s="197"/>
      <c r="C1641" s="197"/>
      <c r="D1641" s="197"/>
      <c r="E1641" s="197"/>
      <c r="F1641" s="197"/>
      <c r="G1641" s="197"/>
      <c r="H1641" s="197"/>
      <c r="I1641" s="197"/>
    </row>
    <row r="1642" spans="1:9" ht="15" customHeight="1">
      <c r="A1642" s="136"/>
      <c r="B1642" s="136"/>
      <c r="C1642" s="136"/>
      <c r="D1642" s="136"/>
      <c r="E1642" s="136"/>
      <c r="F1642" s="136"/>
      <c r="G1642" s="259" t="s">
        <v>12191</v>
      </c>
      <c r="H1642" s="197"/>
      <c r="I1642" s="181">
        <v>343.33</v>
      </c>
    </row>
    <row r="1643" spans="1:9" ht="15" customHeight="1">
      <c r="A1643" s="136"/>
      <c r="B1643" s="136"/>
      <c r="C1643" s="136"/>
      <c r="D1643" s="136"/>
      <c r="E1643" s="136"/>
      <c r="F1643" s="136"/>
      <c r="G1643" s="259" t="s">
        <v>12192</v>
      </c>
      <c r="H1643" s="197"/>
      <c r="I1643" s="181">
        <v>118.79</v>
      </c>
    </row>
    <row r="1644" spans="1:9" ht="15" customHeight="1">
      <c r="A1644" s="136"/>
      <c r="B1644" s="136"/>
      <c r="C1644" s="136"/>
      <c r="D1644" s="136"/>
      <c r="E1644" s="136"/>
      <c r="F1644" s="136"/>
      <c r="G1644" s="259" t="s">
        <v>12193</v>
      </c>
      <c r="H1644" s="197"/>
      <c r="I1644" s="181">
        <v>462.12</v>
      </c>
    </row>
    <row r="1645" spans="1:9" ht="9.75" customHeight="1">
      <c r="A1645" s="136"/>
      <c r="B1645" s="136"/>
      <c r="C1645" s="136"/>
      <c r="D1645" s="260"/>
      <c r="E1645" s="197"/>
      <c r="F1645" s="197"/>
      <c r="G1645" s="136"/>
      <c r="H1645" s="136"/>
      <c r="I1645" s="136"/>
    </row>
    <row r="1646" spans="1:9" ht="19.5" customHeight="1">
      <c r="A1646" s="261" t="s">
        <v>12194</v>
      </c>
      <c r="B1646" s="218"/>
      <c r="C1646" s="218"/>
      <c r="D1646" s="218"/>
      <c r="E1646" s="218"/>
      <c r="F1646" s="218"/>
      <c r="G1646" s="218"/>
      <c r="H1646" s="218"/>
      <c r="I1646" s="219"/>
    </row>
    <row r="1647" spans="1:9" ht="9.75" customHeight="1">
      <c r="A1647" s="275"/>
      <c r="B1647" s="197"/>
      <c r="C1647" s="197"/>
      <c r="D1647" s="197"/>
      <c r="E1647" s="197"/>
      <c r="F1647" s="197"/>
      <c r="G1647" s="197"/>
      <c r="H1647" s="197"/>
      <c r="I1647" s="197"/>
    </row>
    <row r="1648" spans="1:9" ht="15" customHeight="1">
      <c r="A1648" s="136"/>
      <c r="B1648" s="136"/>
      <c r="C1648" s="136"/>
      <c r="D1648" s="136"/>
      <c r="E1648" s="136"/>
      <c r="F1648" s="136"/>
      <c r="G1648" s="259" t="s">
        <v>12195</v>
      </c>
      <c r="H1648" s="197"/>
      <c r="I1648" s="181">
        <v>140.18</v>
      </c>
    </row>
    <row r="1649" spans="1:9" ht="15" customHeight="1">
      <c r="A1649" s="136"/>
      <c r="B1649" s="136"/>
      <c r="C1649" s="136"/>
      <c r="D1649" s="136"/>
      <c r="E1649" s="136"/>
      <c r="F1649" s="136"/>
      <c r="G1649" s="259" t="s">
        <v>12196</v>
      </c>
      <c r="H1649" s="197"/>
      <c r="I1649" s="181">
        <v>48.5</v>
      </c>
    </row>
    <row r="1650" spans="1:9" ht="15" customHeight="1">
      <c r="A1650" s="136"/>
      <c r="B1650" s="136"/>
      <c r="C1650" s="136"/>
      <c r="D1650" s="136"/>
      <c r="E1650" s="136"/>
      <c r="F1650" s="136"/>
      <c r="G1650" s="259" t="s">
        <v>12197</v>
      </c>
      <c r="H1650" s="197"/>
      <c r="I1650" s="181">
        <v>188.68</v>
      </c>
    </row>
    <row r="1651" spans="1:9" ht="9.75" customHeight="1">
      <c r="A1651" s="136"/>
      <c r="B1651" s="136"/>
      <c r="C1651" s="136"/>
      <c r="D1651" s="260"/>
      <c r="E1651" s="197"/>
      <c r="F1651" s="197"/>
      <c r="G1651" s="136"/>
      <c r="H1651" s="136"/>
      <c r="I1651" s="136"/>
    </row>
    <row r="1652" spans="1:9" ht="19.5" customHeight="1">
      <c r="A1652" s="261" t="s">
        <v>12198</v>
      </c>
      <c r="B1652" s="218"/>
      <c r="C1652" s="218"/>
      <c r="D1652" s="218"/>
      <c r="E1652" s="218"/>
      <c r="F1652" s="218"/>
      <c r="G1652" s="218"/>
      <c r="H1652" s="218"/>
      <c r="I1652" s="219"/>
    </row>
    <row r="1653" spans="1:9" ht="9.75" customHeight="1">
      <c r="A1653" s="275"/>
      <c r="B1653" s="197"/>
      <c r="C1653" s="197"/>
      <c r="D1653" s="197"/>
      <c r="E1653" s="197"/>
      <c r="F1653" s="197"/>
      <c r="G1653" s="197"/>
      <c r="H1653" s="197"/>
      <c r="I1653" s="197"/>
    </row>
    <row r="1654" spans="1:9" ht="15" customHeight="1">
      <c r="A1654" s="136"/>
      <c r="B1654" s="136"/>
      <c r="C1654" s="136"/>
      <c r="D1654" s="136"/>
      <c r="E1654" s="136"/>
      <c r="F1654" s="136"/>
      <c r="G1654" s="259" t="s">
        <v>12199</v>
      </c>
      <c r="H1654" s="197"/>
      <c r="I1654" s="181">
        <v>334.06</v>
      </c>
    </row>
    <row r="1655" spans="1:9" ht="15" customHeight="1">
      <c r="A1655" s="136"/>
      <c r="B1655" s="136"/>
      <c r="C1655" s="136"/>
      <c r="D1655" s="136"/>
      <c r="E1655" s="136"/>
      <c r="F1655" s="136"/>
      <c r="G1655" s="259" t="s">
        <v>12200</v>
      </c>
      <c r="H1655" s="197"/>
      <c r="I1655" s="181">
        <v>115.58</v>
      </c>
    </row>
    <row r="1656" spans="1:9" ht="15" customHeight="1">
      <c r="A1656" s="136"/>
      <c r="B1656" s="136"/>
      <c r="C1656" s="136"/>
      <c r="D1656" s="136"/>
      <c r="E1656" s="136"/>
      <c r="F1656" s="136"/>
      <c r="G1656" s="259" t="s">
        <v>12201</v>
      </c>
      <c r="H1656" s="197"/>
      <c r="I1656" s="181">
        <v>449.64</v>
      </c>
    </row>
    <row r="1657" spans="1:9" ht="9.75" customHeight="1">
      <c r="A1657" s="136"/>
      <c r="B1657" s="136"/>
      <c r="C1657" s="136"/>
      <c r="D1657" s="260"/>
      <c r="E1657" s="197"/>
      <c r="F1657" s="197"/>
      <c r="G1657" s="136"/>
      <c r="H1657" s="136"/>
      <c r="I1657" s="136"/>
    </row>
    <row r="1658" spans="1:9" ht="19.5" customHeight="1">
      <c r="A1658" s="261" t="s">
        <v>12202</v>
      </c>
      <c r="B1658" s="218"/>
      <c r="C1658" s="218"/>
      <c r="D1658" s="218"/>
      <c r="E1658" s="218"/>
      <c r="F1658" s="218"/>
      <c r="G1658" s="218"/>
      <c r="H1658" s="218"/>
      <c r="I1658" s="219"/>
    </row>
    <row r="1659" spans="1:9" ht="9.75" customHeight="1">
      <c r="A1659" s="275"/>
      <c r="B1659" s="197"/>
      <c r="C1659" s="197"/>
      <c r="D1659" s="197"/>
      <c r="E1659" s="197"/>
      <c r="F1659" s="197"/>
      <c r="G1659" s="197"/>
      <c r="H1659" s="197"/>
      <c r="I1659" s="197"/>
    </row>
    <row r="1660" spans="1:9" ht="15" customHeight="1">
      <c r="A1660" s="136"/>
      <c r="B1660" s="136"/>
      <c r="C1660" s="136"/>
      <c r="D1660" s="136"/>
      <c r="E1660" s="136"/>
      <c r="F1660" s="136"/>
      <c r="G1660" s="259" t="s">
        <v>12203</v>
      </c>
      <c r="H1660" s="197"/>
      <c r="I1660" s="181">
        <v>1556.23</v>
      </c>
    </row>
    <row r="1661" spans="1:9" ht="15" customHeight="1">
      <c r="A1661" s="136"/>
      <c r="B1661" s="136"/>
      <c r="C1661" s="136"/>
      <c r="D1661" s="136"/>
      <c r="E1661" s="136"/>
      <c r="F1661" s="136"/>
      <c r="G1661" s="259" t="s">
        <v>12204</v>
      </c>
      <c r="H1661" s="197"/>
      <c r="I1661" s="181">
        <v>538.46</v>
      </c>
    </row>
    <row r="1662" spans="1:9" ht="15" customHeight="1">
      <c r="A1662" s="136"/>
      <c r="B1662" s="136"/>
      <c r="C1662" s="136"/>
      <c r="D1662" s="136"/>
      <c r="E1662" s="136"/>
      <c r="F1662" s="136"/>
      <c r="G1662" s="259" t="s">
        <v>12205</v>
      </c>
      <c r="H1662" s="197"/>
      <c r="I1662" s="181">
        <v>2094.69</v>
      </c>
    </row>
    <row r="1663" spans="1:9" ht="9.75" customHeight="1">
      <c r="A1663" s="136"/>
      <c r="B1663" s="136"/>
      <c r="C1663" s="136"/>
      <c r="D1663" s="260"/>
      <c r="E1663" s="197"/>
      <c r="F1663" s="197"/>
      <c r="G1663" s="136"/>
      <c r="H1663" s="136"/>
      <c r="I1663" s="136"/>
    </row>
    <row r="1664" spans="1:9" ht="19.5" customHeight="1">
      <c r="A1664" s="261" t="s">
        <v>12206</v>
      </c>
      <c r="B1664" s="218"/>
      <c r="C1664" s="218"/>
      <c r="D1664" s="218"/>
      <c r="E1664" s="218"/>
      <c r="F1664" s="218"/>
      <c r="G1664" s="218"/>
      <c r="H1664" s="218"/>
      <c r="I1664" s="219"/>
    </row>
    <row r="1665" spans="1:9" ht="15" customHeight="1">
      <c r="A1665" s="270" t="s">
        <v>12207</v>
      </c>
      <c r="B1665" s="218"/>
      <c r="C1665" s="219"/>
      <c r="D1665" s="266" t="s">
        <v>12208</v>
      </c>
      <c r="E1665" s="219"/>
      <c r="F1665" s="176" t="s">
        <v>12209</v>
      </c>
      <c r="G1665" s="176" t="s">
        <v>12210</v>
      </c>
      <c r="H1665" s="176" t="s">
        <v>12211</v>
      </c>
      <c r="I1665" s="176" t="s">
        <v>12212</v>
      </c>
    </row>
    <row r="1666" spans="1:9" ht="15" customHeight="1">
      <c r="A1666" s="187" t="s">
        <v>12213</v>
      </c>
      <c r="B1666" s="271" t="s">
        <v>12214</v>
      </c>
      <c r="C1666" s="197"/>
      <c r="D1666" s="272" t="s">
        <v>12215</v>
      </c>
      <c r="E1666" s="197"/>
      <c r="F1666" s="187" t="s">
        <v>12216</v>
      </c>
      <c r="G1666" s="188">
        <v>11</v>
      </c>
      <c r="H1666" s="189">
        <v>16.11</v>
      </c>
      <c r="I1666" s="189">
        <v>177.21</v>
      </c>
    </row>
    <row r="1667" spans="1:9" ht="15" customHeight="1">
      <c r="A1667" s="136"/>
      <c r="B1667" s="136"/>
      <c r="C1667" s="136"/>
      <c r="D1667" s="136"/>
      <c r="E1667" s="136"/>
      <c r="F1667" s="136"/>
      <c r="G1667" s="273" t="s">
        <v>12217</v>
      </c>
      <c r="H1667" s="197"/>
      <c r="I1667" s="190">
        <v>177.21</v>
      </c>
    </row>
    <row r="1668" spans="1:9" ht="15" customHeight="1">
      <c r="A1668" s="270" t="s">
        <v>12218</v>
      </c>
      <c r="B1668" s="218"/>
      <c r="C1668" s="219"/>
      <c r="D1668" s="266" t="s">
        <v>12219</v>
      </c>
      <c r="E1668" s="219"/>
      <c r="F1668" s="176" t="s">
        <v>12220</v>
      </c>
      <c r="G1668" s="176" t="s">
        <v>12221</v>
      </c>
      <c r="H1668" s="176" t="s">
        <v>12222</v>
      </c>
      <c r="I1668" s="176" t="s">
        <v>12223</v>
      </c>
    </row>
    <row r="1669" spans="1:9" ht="15" customHeight="1">
      <c r="A1669" s="187" t="s">
        <v>12224</v>
      </c>
      <c r="B1669" s="271" t="s">
        <v>12225</v>
      </c>
      <c r="C1669" s="197"/>
      <c r="D1669" s="272" t="s">
        <v>12226</v>
      </c>
      <c r="E1669" s="197"/>
      <c r="F1669" s="187" t="s">
        <v>12227</v>
      </c>
      <c r="G1669" s="188">
        <v>2.8149999999999999</v>
      </c>
      <c r="H1669" s="189">
        <v>16.829999999999998</v>
      </c>
      <c r="I1669" s="189">
        <v>47.38</v>
      </c>
    </row>
    <row r="1670" spans="1:9" ht="27.75" customHeight="1">
      <c r="A1670" s="187" t="s">
        <v>12228</v>
      </c>
      <c r="B1670" s="271" t="s">
        <v>12229</v>
      </c>
      <c r="C1670" s="197"/>
      <c r="D1670" s="272" t="s">
        <v>12230</v>
      </c>
      <c r="E1670" s="197"/>
      <c r="F1670" s="187" t="s">
        <v>12231</v>
      </c>
      <c r="G1670" s="188">
        <v>0.80300000000000005</v>
      </c>
      <c r="H1670" s="189">
        <v>209.19</v>
      </c>
      <c r="I1670" s="189">
        <v>167.98</v>
      </c>
    </row>
    <row r="1671" spans="1:9" ht="15" customHeight="1">
      <c r="A1671" s="187" t="s">
        <v>12232</v>
      </c>
      <c r="B1671" s="271" t="s">
        <v>12233</v>
      </c>
      <c r="C1671" s="197"/>
      <c r="D1671" s="272" t="s">
        <v>12234</v>
      </c>
      <c r="E1671" s="197"/>
      <c r="F1671" s="187" t="s">
        <v>12235</v>
      </c>
      <c r="G1671" s="188">
        <v>9.1479999999999997</v>
      </c>
      <c r="H1671" s="189">
        <v>17.84</v>
      </c>
      <c r="I1671" s="189">
        <v>163.19999999999999</v>
      </c>
    </row>
    <row r="1672" spans="1:9" ht="36" customHeight="1">
      <c r="A1672" s="187" t="s">
        <v>12236</v>
      </c>
      <c r="B1672" s="271" t="s">
        <v>12237</v>
      </c>
      <c r="C1672" s="197"/>
      <c r="D1672" s="272" t="s">
        <v>12238</v>
      </c>
      <c r="E1672" s="197"/>
      <c r="F1672" s="187" t="s">
        <v>12239</v>
      </c>
      <c r="G1672" s="188">
        <v>7.9000000000000001E-2</v>
      </c>
      <c r="H1672" s="189">
        <v>129.91999999999999</v>
      </c>
      <c r="I1672" s="189">
        <v>10.26</v>
      </c>
    </row>
    <row r="1673" spans="1:9" ht="15" customHeight="1">
      <c r="A1673" s="136"/>
      <c r="B1673" s="136"/>
      <c r="C1673" s="136"/>
      <c r="D1673" s="136"/>
      <c r="E1673" s="136"/>
      <c r="F1673" s="136"/>
      <c r="G1673" s="273" t="s">
        <v>12240</v>
      </c>
      <c r="H1673" s="197"/>
      <c r="I1673" s="190">
        <v>388.82</v>
      </c>
    </row>
    <row r="1674" spans="1:9" ht="15" customHeight="1">
      <c r="A1674" s="136"/>
      <c r="B1674" s="136"/>
      <c r="C1674" s="136"/>
      <c r="D1674" s="136"/>
      <c r="E1674" s="136"/>
      <c r="F1674" s="136"/>
      <c r="G1674" s="259" t="s">
        <v>12241</v>
      </c>
      <c r="H1674" s="197"/>
      <c r="I1674" s="181">
        <v>566.03</v>
      </c>
    </row>
    <row r="1675" spans="1:9" ht="15" customHeight="1">
      <c r="A1675" s="136"/>
      <c r="B1675" s="136"/>
      <c r="C1675" s="136"/>
      <c r="D1675" s="136"/>
      <c r="E1675" s="136"/>
      <c r="F1675" s="136"/>
      <c r="G1675" s="259" t="s">
        <v>12242</v>
      </c>
      <c r="H1675" s="197"/>
      <c r="I1675" s="181">
        <v>195.85</v>
      </c>
    </row>
    <row r="1676" spans="1:9" ht="15" customHeight="1">
      <c r="A1676" s="136"/>
      <c r="B1676" s="136"/>
      <c r="C1676" s="136"/>
      <c r="D1676" s="136"/>
      <c r="E1676" s="136"/>
      <c r="F1676" s="136"/>
      <c r="G1676" s="259" t="s">
        <v>12243</v>
      </c>
      <c r="H1676" s="197"/>
      <c r="I1676" s="181">
        <v>761.88</v>
      </c>
    </row>
    <row r="1677" spans="1:9" ht="9.75" customHeight="1">
      <c r="A1677" s="136"/>
      <c r="B1677" s="136"/>
      <c r="C1677" s="136"/>
      <c r="D1677" s="260"/>
      <c r="E1677" s="197"/>
      <c r="F1677" s="197"/>
      <c r="G1677" s="136"/>
      <c r="H1677" s="136"/>
      <c r="I1677" s="136"/>
    </row>
    <row r="1678" spans="1:9" ht="19.5" customHeight="1">
      <c r="A1678" s="261" t="s">
        <v>12244</v>
      </c>
      <c r="B1678" s="218"/>
      <c r="C1678" s="218"/>
      <c r="D1678" s="218"/>
      <c r="E1678" s="218"/>
      <c r="F1678" s="218"/>
      <c r="G1678" s="218"/>
      <c r="H1678" s="218"/>
      <c r="I1678" s="219"/>
    </row>
    <row r="1679" spans="1:9" ht="9.75" customHeight="1">
      <c r="A1679" s="275"/>
      <c r="B1679" s="197"/>
      <c r="C1679" s="197"/>
      <c r="D1679" s="197"/>
      <c r="E1679" s="197"/>
      <c r="F1679" s="197"/>
      <c r="G1679" s="197"/>
      <c r="H1679" s="197"/>
      <c r="I1679" s="197"/>
    </row>
    <row r="1680" spans="1:9" ht="15" customHeight="1">
      <c r="A1680" s="136"/>
      <c r="B1680" s="136"/>
      <c r="C1680" s="136"/>
      <c r="D1680" s="136"/>
      <c r="E1680" s="136"/>
      <c r="F1680" s="136"/>
      <c r="G1680" s="259" t="s">
        <v>12245</v>
      </c>
      <c r="H1680" s="197"/>
      <c r="I1680" s="181">
        <v>38.6</v>
      </c>
    </row>
    <row r="1681" spans="1:9" ht="15" customHeight="1">
      <c r="A1681" s="136"/>
      <c r="B1681" s="136"/>
      <c r="C1681" s="136"/>
      <c r="D1681" s="136"/>
      <c r="E1681" s="136"/>
      <c r="F1681" s="136"/>
      <c r="G1681" s="259" t="s">
        <v>12246</v>
      </c>
      <c r="H1681" s="197"/>
      <c r="I1681" s="181">
        <v>13.36</v>
      </c>
    </row>
    <row r="1682" spans="1:9" ht="15" customHeight="1">
      <c r="A1682" s="136"/>
      <c r="B1682" s="136"/>
      <c r="C1682" s="136"/>
      <c r="D1682" s="136"/>
      <c r="E1682" s="136"/>
      <c r="F1682" s="136"/>
      <c r="G1682" s="259" t="s">
        <v>12247</v>
      </c>
      <c r="H1682" s="197"/>
      <c r="I1682" s="181">
        <v>51.96</v>
      </c>
    </row>
    <row r="1683" spans="1:9" ht="9.75" customHeight="1">
      <c r="A1683" s="136"/>
      <c r="B1683" s="136"/>
      <c r="C1683" s="136"/>
      <c r="D1683" s="260"/>
      <c r="E1683" s="197"/>
      <c r="F1683" s="197"/>
      <c r="G1683" s="136"/>
      <c r="H1683" s="136"/>
      <c r="I1683" s="136"/>
    </row>
    <row r="1684" spans="1:9" ht="19.5" customHeight="1">
      <c r="A1684" s="261" t="s">
        <v>12248</v>
      </c>
      <c r="B1684" s="218"/>
      <c r="C1684" s="218"/>
      <c r="D1684" s="218"/>
      <c r="E1684" s="218"/>
      <c r="F1684" s="218"/>
      <c r="G1684" s="218"/>
      <c r="H1684" s="218"/>
      <c r="I1684" s="219"/>
    </row>
    <row r="1685" spans="1:9" ht="15" customHeight="1">
      <c r="A1685" s="262" t="s">
        <v>12249</v>
      </c>
      <c r="B1685" s="218"/>
      <c r="C1685" s="218"/>
      <c r="D1685" s="218"/>
      <c r="E1685" s="219"/>
      <c r="F1685" s="176" t="s">
        <v>12250</v>
      </c>
      <c r="G1685" s="176" t="s">
        <v>12251</v>
      </c>
      <c r="H1685" s="176" t="s">
        <v>12252</v>
      </c>
      <c r="I1685" s="176" t="s">
        <v>12253</v>
      </c>
    </row>
    <row r="1686" spans="1:9" ht="15" customHeight="1">
      <c r="A1686" s="177" t="s">
        <v>12254</v>
      </c>
      <c r="B1686" s="263" t="s">
        <v>12255</v>
      </c>
      <c r="C1686" s="197"/>
      <c r="D1686" s="197"/>
      <c r="E1686" s="197"/>
      <c r="F1686" s="177" t="s">
        <v>12256</v>
      </c>
      <c r="G1686" s="179">
        <v>0.21</v>
      </c>
      <c r="H1686" s="180">
        <v>10.49</v>
      </c>
      <c r="I1686" s="180">
        <v>2.2000000000000002</v>
      </c>
    </row>
    <row r="1687" spans="1:9" ht="15" customHeight="1">
      <c r="A1687" s="177" t="s">
        <v>12257</v>
      </c>
      <c r="B1687" s="263" t="s">
        <v>12258</v>
      </c>
      <c r="C1687" s="197"/>
      <c r="D1687" s="197"/>
      <c r="E1687" s="197"/>
      <c r="F1687" s="177" t="s">
        <v>12259</v>
      </c>
      <c r="G1687" s="179">
        <v>0.21</v>
      </c>
      <c r="H1687" s="180">
        <v>12.43</v>
      </c>
      <c r="I1687" s="180">
        <v>2.61</v>
      </c>
    </row>
    <row r="1688" spans="1:9" ht="15" customHeight="1">
      <c r="A1688" s="136"/>
      <c r="B1688" s="136"/>
      <c r="C1688" s="136"/>
      <c r="D1688" s="136"/>
      <c r="E1688" s="136"/>
      <c r="F1688" s="136"/>
      <c r="G1688" s="259" t="s">
        <v>12260</v>
      </c>
      <c r="H1688" s="197"/>
      <c r="I1688" s="181">
        <v>4.8132000000000001</v>
      </c>
    </row>
    <row r="1689" spans="1:9" ht="15" customHeight="1">
      <c r="A1689" s="136"/>
      <c r="B1689" s="136"/>
      <c r="C1689" s="136"/>
      <c r="D1689" s="136"/>
      <c r="E1689" s="136"/>
      <c r="F1689" s="136"/>
      <c r="G1689" s="259" t="s">
        <v>12261</v>
      </c>
      <c r="H1689" s="197"/>
      <c r="I1689" s="182">
        <v>4.8132000000000001</v>
      </c>
    </row>
    <row r="1690" spans="1:9" ht="15" customHeight="1">
      <c r="A1690" s="136"/>
      <c r="B1690" s="136"/>
      <c r="C1690" s="136"/>
      <c r="D1690" s="136"/>
      <c r="E1690" s="136"/>
      <c r="F1690" s="136"/>
      <c r="G1690" s="259" t="s">
        <v>12262</v>
      </c>
      <c r="H1690" s="197"/>
      <c r="I1690" s="182">
        <v>1</v>
      </c>
    </row>
    <row r="1691" spans="1:9" ht="15" customHeight="1">
      <c r="A1691" s="136"/>
      <c r="B1691" s="136"/>
      <c r="C1691" s="136"/>
      <c r="D1691" s="136"/>
      <c r="E1691" s="136"/>
      <c r="F1691" s="136"/>
      <c r="G1691" s="269" t="s">
        <v>12263</v>
      </c>
      <c r="H1691" s="202"/>
      <c r="I1691" s="183">
        <v>4.8132000000000001</v>
      </c>
    </row>
    <row r="1692" spans="1:9" ht="15" customHeight="1">
      <c r="A1692" s="262" t="s">
        <v>12264</v>
      </c>
      <c r="B1692" s="218"/>
      <c r="C1692" s="218"/>
      <c r="D1692" s="218"/>
      <c r="E1692" s="219"/>
      <c r="F1692" s="176" t="s">
        <v>12265</v>
      </c>
      <c r="G1692" s="176" t="s">
        <v>12266</v>
      </c>
      <c r="H1692" s="176" t="s">
        <v>12267</v>
      </c>
      <c r="I1692" s="176" t="s">
        <v>12268</v>
      </c>
    </row>
    <row r="1693" spans="1:9" ht="15" customHeight="1">
      <c r="A1693" s="177" t="s">
        <v>12269</v>
      </c>
      <c r="B1693" s="263" t="s">
        <v>12270</v>
      </c>
      <c r="C1693" s="197"/>
      <c r="D1693" s="197"/>
      <c r="E1693" s="197"/>
      <c r="F1693" s="177" t="s">
        <v>12271</v>
      </c>
      <c r="G1693" s="179">
        <v>1.02</v>
      </c>
      <c r="H1693" s="180">
        <v>14.37</v>
      </c>
      <c r="I1693" s="180">
        <v>14.66</v>
      </c>
    </row>
    <row r="1694" spans="1:9" ht="15" customHeight="1">
      <c r="A1694" s="136"/>
      <c r="B1694" s="136"/>
      <c r="C1694" s="136"/>
      <c r="D1694" s="136"/>
      <c r="E1694" s="136"/>
      <c r="F1694" s="136"/>
      <c r="G1694" s="259" t="s">
        <v>12272</v>
      </c>
      <c r="H1694" s="197"/>
      <c r="I1694" s="181">
        <v>14.657400000000001</v>
      </c>
    </row>
    <row r="1695" spans="1:9" ht="15" customHeight="1">
      <c r="A1695" s="136"/>
      <c r="B1695" s="136"/>
      <c r="C1695" s="136"/>
      <c r="D1695" s="136"/>
      <c r="E1695" s="136"/>
      <c r="F1695" s="136"/>
      <c r="G1695" s="259" t="s">
        <v>12273</v>
      </c>
      <c r="H1695" s="197"/>
      <c r="I1695" s="184">
        <v>19.470600000000001</v>
      </c>
    </row>
    <row r="1696" spans="1:9" ht="15" customHeight="1">
      <c r="A1696" s="136"/>
      <c r="B1696" s="136"/>
      <c r="C1696" s="136"/>
      <c r="D1696" s="136"/>
      <c r="E1696" s="136"/>
      <c r="F1696" s="136"/>
      <c r="G1696" s="259" t="s">
        <v>12274</v>
      </c>
      <c r="H1696" s="197"/>
      <c r="I1696" s="181">
        <v>19.47</v>
      </c>
    </row>
    <row r="1697" spans="1:9" ht="15" customHeight="1">
      <c r="A1697" s="136"/>
      <c r="B1697" s="136"/>
      <c r="C1697" s="136"/>
      <c r="D1697" s="136"/>
      <c r="E1697" s="136"/>
      <c r="F1697" s="136"/>
      <c r="G1697" s="259" t="s">
        <v>12275</v>
      </c>
      <c r="H1697" s="197"/>
      <c r="I1697" s="181">
        <v>6.74</v>
      </c>
    </row>
    <row r="1698" spans="1:9" ht="15" customHeight="1">
      <c r="A1698" s="136"/>
      <c r="B1698" s="136"/>
      <c r="C1698" s="136"/>
      <c r="D1698" s="136"/>
      <c r="E1698" s="136"/>
      <c r="F1698" s="136"/>
      <c r="G1698" s="259" t="s">
        <v>12276</v>
      </c>
      <c r="H1698" s="197"/>
      <c r="I1698" s="181">
        <v>26.21</v>
      </c>
    </row>
    <row r="1699" spans="1:9" ht="9.75" customHeight="1">
      <c r="A1699" s="136"/>
      <c r="B1699" s="136"/>
      <c r="C1699" s="136"/>
      <c r="D1699" s="260"/>
      <c r="E1699" s="197"/>
      <c r="F1699" s="197"/>
      <c r="G1699" s="136"/>
      <c r="H1699" s="136"/>
      <c r="I1699" s="136"/>
    </row>
    <row r="1700" spans="1:9" ht="19.5" customHeight="1">
      <c r="A1700" s="261" t="s">
        <v>12277</v>
      </c>
      <c r="B1700" s="218"/>
      <c r="C1700" s="218"/>
      <c r="D1700" s="218"/>
      <c r="E1700" s="218"/>
      <c r="F1700" s="218"/>
      <c r="G1700" s="218"/>
      <c r="H1700" s="218"/>
      <c r="I1700" s="219"/>
    </row>
    <row r="1701" spans="1:9" ht="15" customHeight="1">
      <c r="A1701" s="262" t="s">
        <v>12278</v>
      </c>
      <c r="B1701" s="218"/>
      <c r="C1701" s="218"/>
      <c r="D1701" s="218"/>
      <c r="E1701" s="219"/>
      <c r="F1701" s="176" t="s">
        <v>12279</v>
      </c>
      <c r="G1701" s="176" t="s">
        <v>12280</v>
      </c>
      <c r="H1701" s="176" t="s">
        <v>12281</v>
      </c>
      <c r="I1701" s="176" t="s">
        <v>12282</v>
      </c>
    </row>
    <row r="1702" spans="1:9" ht="15" customHeight="1">
      <c r="A1702" s="177" t="s">
        <v>12283</v>
      </c>
      <c r="B1702" s="263" t="s">
        <v>12284</v>
      </c>
      <c r="C1702" s="197"/>
      <c r="D1702" s="197"/>
      <c r="E1702" s="197"/>
      <c r="F1702" s="177" t="s">
        <v>12285</v>
      </c>
      <c r="G1702" s="179">
        <v>0.31</v>
      </c>
      <c r="H1702" s="180">
        <v>10.49</v>
      </c>
      <c r="I1702" s="180">
        <v>3.25</v>
      </c>
    </row>
    <row r="1703" spans="1:9" ht="15" customHeight="1">
      <c r="A1703" s="177" t="s">
        <v>12286</v>
      </c>
      <c r="B1703" s="263" t="s">
        <v>12287</v>
      </c>
      <c r="C1703" s="197"/>
      <c r="D1703" s="197"/>
      <c r="E1703" s="197"/>
      <c r="F1703" s="177" t="s">
        <v>12288</v>
      </c>
      <c r="G1703" s="179">
        <v>0.31</v>
      </c>
      <c r="H1703" s="180">
        <v>12.43</v>
      </c>
      <c r="I1703" s="180">
        <v>3.85</v>
      </c>
    </row>
    <row r="1704" spans="1:9" ht="15" customHeight="1">
      <c r="A1704" s="136"/>
      <c r="B1704" s="136"/>
      <c r="C1704" s="136"/>
      <c r="D1704" s="136"/>
      <c r="E1704" s="136"/>
      <c r="F1704" s="136"/>
      <c r="G1704" s="259" t="s">
        <v>12289</v>
      </c>
      <c r="H1704" s="197"/>
      <c r="I1704" s="181">
        <v>7.1052</v>
      </c>
    </row>
    <row r="1705" spans="1:9" ht="15" customHeight="1">
      <c r="A1705" s="136"/>
      <c r="B1705" s="136"/>
      <c r="C1705" s="136"/>
      <c r="D1705" s="136"/>
      <c r="E1705" s="136"/>
      <c r="F1705" s="136"/>
      <c r="G1705" s="259" t="s">
        <v>12290</v>
      </c>
      <c r="H1705" s="197"/>
      <c r="I1705" s="182">
        <v>7.1052</v>
      </c>
    </row>
    <row r="1706" spans="1:9" ht="15" customHeight="1">
      <c r="A1706" s="136"/>
      <c r="B1706" s="136"/>
      <c r="C1706" s="136"/>
      <c r="D1706" s="136"/>
      <c r="E1706" s="136"/>
      <c r="F1706" s="136"/>
      <c r="G1706" s="259" t="s">
        <v>12291</v>
      </c>
      <c r="H1706" s="197"/>
      <c r="I1706" s="182">
        <v>1</v>
      </c>
    </row>
    <row r="1707" spans="1:9" ht="15" customHeight="1">
      <c r="A1707" s="136"/>
      <c r="B1707" s="136"/>
      <c r="C1707" s="136"/>
      <c r="D1707" s="136"/>
      <c r="E1707" s="136"/>
      <c r="F1707" s="136"/>
      <c r="G1707" s="269" t="s">
        <v>12292</v>
      </c>
      <c r="H1707" s="202"/>
      <c r="I1707" s="183">
        <v>7.1052</v>
      </c>
    </row>
    <row r="1708" spans="1:9" ht="15" customHeight="1">
      <c r="A1708" s="262" t="s">
        <v>12293</v>
      </c>
      <c r="B1708" s="218"/>
      <c r="C1708" s="218"/>
      <c r="D1708" s="218"/>
      <c r="E1708" s="219"/>
      <c r="F1708" s="176" t="s">
        <v>12294</v>
      </c>
      <c r="G1708" s="176" t="s">
        <v>12295</v>
      </c>
      <c r="H1708" s="176" t="s">
        <v>12296</v>
      </c>
      <c r="I1708" s="176" t="s">
        <v>12297</v>
      </c>
    </row>
    <row r="1709" spans="1:9" ht="15" customHeight="1">
      <c r="A1709" s="177" t="s">
        <v>12298</v>
      </c>
      <c r="B1709" s="263" t="s">
        <v>12299</v>
      </c>
      <c r="C1709" s="197"/>
      <c r="D1709" s="197"/>
      <c r="E1709" s="197"/>
      <c r="F1709" s="177" t="s">
        <v>12300</v>
      </c>
      <c r="G1709" s="179">
        <v>1.02</v>
      </c>
      <c r="H1709" s="180">
        <v>18.14</v>
      </c>
      <c r="I1709" s="180">
        <v>18.5</v>
      </c>
    </row>
    <row r="1710" spans="1:9" ht="15" customHeight="1">
      <c r="A1710" s="136"/>
      <c r="B1710" s="136"/>
      <c r="C1710" s="136"/>
      <c r="D1710" s="136"/>
      <c r="E1710" s="136"/>
      <c r="F1710" s="136"/>
      <c r="G1710" s="259" t="s">
        <v>12301</v>
      </c>
      <c r="H1710" s="197"/>
      <c r="I1710" s="181">
        <v>18.502800000000001</v>
      </c>
    </row>
    <row r="1711" spans="1:9" ht="15" customHeight="1">
      <c r="A1711" s="136"/>
      <c r="B1711" s="136"/>
      <c r="C1711" s="136"/>
      <c r="D1711" s="136"/>
      <c r="E1711" s="136"/>
      <c r="F1711" s="136"/>
      <c r="G1711" s="259" t="s">
        <v>12302</v>
      </c>
      <c r="H1711" s="197"/>
      <c r="I1711" s="184">
        <v>25.608000000000001</v>
      </c>
    </row>
    <row r="1712" spans="1:9" ht="15" customHeight="1">
      <c r="A1712" s="136"/>
      <c r="B1712" s="136"/>
      <c r="C1712" s="136"/>
      <c r="D1712" s="136"/>
      <c r="E1712" s="136"/>
      <c r="F1712" s="136"/>
      <c r="G1712" s="259" t="s">
        <v>12303</v>
      </c>
      <c r="H1712" s="197"/>
      <c r="I1712" s="181">
        <v>25.61</v>
      </c>
    </row>
    <row r="1713" spans="1:9" ht="15" customHeight="1">
      <c r="A1713" s="136"/>
      <c r="B1713" s="136"/>
      <c r="C1713" s="136"/>
      <c r="D1713" s="136"/>
      <c r="E1713" s="136"/>
      <c r="F1713" s="136"/>
      <c r="G1713" s="259" t="s">
        <v>12304</v>
      </c>
      <c r="H1713" s="197"/>
      <c r="I1713" s="181">
        <v>8.86</v>
      </c>
    </row>
    <row r="1714" spans="1:9" ht="15" customHeight="1">
      <c r="A1714" s="136"/>
      <c r="B1714" s="136"/>
      <c r="C1714" s="136"/>
      <c r="D1714" s="136"/>
      <c r="E1714" s="136"/>
      <c r="F1714" s="136"/>
      <c r="G1714" s="259" t="s">
        <v>12305</v>
      </c>
      <c r="H1714" s="197"/>
      <c r="I1714" s="181">
        <v>34.47</v>
      </c>
    </row>
    <row r="1715" spans="1:9" ht="9.75" customHeight="1">
      <c r="A1715" s="136"/>
      <c r="B1715" s="136"/>
      <c r="C1715" s="136"/>
      <c r="D1715" s="260"/>
      <c r="E1715" s="197"/>
      <c r="F1715" s="197"/>
      <c r="G1715" s="136"/>
      <c r="H1715" s="136"/>
      <c r="I1715" s="136"/>
    </row>
    <row r="1716" spans="1:9" ht="19.5" customHeight="1">
      <c r="A1716" s="261" t="s">
        <v>12306</v>
      </c>
      <c r="B1716" s="218"/>
      <c r="C1716" s="218"/>
      <c r="D1716" s="218"/>
      <c r="E1716" s="218"/>
      <c r="F1716" s="218"/>
      <c r="G1716" s="218"/>
      <c r="H1716" s="218"/>
      <c r="I1716" s="219"/>
    </row>
    <row r="1717" spans="1:9" ht="15" customHeight="1">
      <c r="A1717" s="262" t="s">
        <v>12307</v>
      </c>
      <c r="B1717" s="218"/>
      <c r="C1717" s="218"/>
      <c r="D1717" s="218"/>
      <c r="E1717" s="219"/>
      <c r="F1717" s="176" t="s">
        <v>12308</v>
      </c>
      <c r="G1717" s="176" t="s">
        <v>12309</v>
      </c>
      <c r="H1717" s="176" t="s">
        <v>12310</v>
      </c>
      <c r="I1717" s="176" t="s">
        <v>12311</v>
      </c>
    </row>
    <row r="1718" spans="1:9" ht="15" customHeight="1">
      <c r="A1718" s="177" t="s">
        <v>12312</v>
      </c>
      <c r="B1718" s="263" t="s">
        <v>12313</v>
      </c>
      <c r="C1718" s="197"/>
      <c r="D1718" s="197"/>
      <c r="E1718" s="197"/>
      <c r="F1718" s="177" t="s">
        <v>12314</v>
      </c>
      <c r="G1718" s="179">
        <v>0.6</v>
      </c>
      <c r="H1718" s="180">
        <v>10.49</v>
      </c>
      <c r="I1718" s="180">
        <v>6.29</v>
      </c>
    </row>
    <row r="1719" spans="1:9" ht="15" customHeight="1">
      <c r="A1719" s="177" t="s">
        <v>12315</v>
      </c>
      <c r="B1719" s="263" t="s">
        <v>12316</v>
      </c>
      <c r="C1719" s="197"/>
      <c r="D1719" s="197"/>
      <c r="E1719" s="197"/>
      <c r="F1719" s="177" t="s">
        <v>12317</v>
      </c>
      <c r="G1719" s="179">
        <v>0.6</v>
      </c>
      <c r="H1719" s="180">
        <v>12.43</v>
      </c>
      <c r="I1719" s="180">
        <v>7.46</v>
      </c>
    </row>
    <row r="1720" spans="1:9" ht="15" customHeight="1">
      <c r="A1720" s="136"/>
      <c r="B1720" s="136"/>
      <c r="C1720" s="136"/>
      <c r="D1720" s="136"/>
      <c r="E1720" s="136"/>
      <c r="F1720" s="136"/>
      <c r="G1720" s="259" t="s">
        <v>12318</v>
      </c>
      <c r="H1720" s="197"/>
      <c r="I1720" s="181">
        <v>13.752000000000001</v>
      </c>
    </row>
    <row r="1721" spans="1:9" ht="15" customHeight="1">
      <c r="A1721" s="136"/>
      <c r="B1721" s="136"/>
      <c r="C1721" s="136"/>
      <c r="D1721" s="136"/>
      <c r="E1721" s="136"/>
      <c r="F1721" s="136"/>
      <c r="G1721" s="259" t="s">
        <v>12319</v>
      </c>
      <c r="H1721" s="197"/>
      <c r="I1721" s="182">
        <v>13.752000000000001</v>
      </c>
    </row>
    <row r="1722" spans="1:9" ht="15" customHeight="1">
      <c r="A1722" s="136"/>
      <c r="B1722" s="136"/>
      <c r="C1722" s="136"/>
      <c r="D1722" s="136"/>
      <c r="E1722" s="136"/>
      <c r="F1722" s="136"/>
      <c r="G1722" s="259" t="s">
        <v>12320</v>
      </c>
      <c r="H1722" s="197"/>
      <c r="I1722" s="182">
        <v>1</v>
      </c>
    </row>
    <row r="1723" spans="1:9" ht="15" customHeight="1">
      <c r="A1723" s="136"/>
      <c r="B1723" s="136"/>
      <c r="C1723" s="136"/>
      <c r="D1723" s="136"/>
      <c r="E1723" s="136"/>
      <c r="F1723" s="136"/>
      <c r="G1723" s="269" t="s">
        <v>12321</v>
      </c>
      <c r="H1723" s="202"/>
      <c r="I1723" s="183">
        <v>13.752000000000001</v>
      </c>
    </row>
    <row r="1724" spans="1:9" ht="15" customHeight="1">
      <c r="A1724" s="262" t="s">
        <v>12322</v>
      </c>
      <c r="B1724" s="218"/>
      <c r="C1724" s="218"/>
      <c r="D1724" s="218"/>
      <c r="E1724" s="219"/>
      <c r="F1724" s="176" t="s">
        <v>12323</v>
      </c>
      <c r="G1724" s="176" t="s">
        <v>12324</v>
      </c>
      <c r="H1724" s="176" t="s">
        <v>12325</v>
      </c>
      <c r="I1724" s="176" t="s">
        <v>12326</v>
      </c>
    </row>
    <row r="1725" spans="1:9" ht="15" customHeight="1">
      <c r="A1725" s="177" t="s">
        <v>12327</v>
      </c>
      <c r="B1725" s="263" t="s">
        <v>12328</v>
      </c>
      <c r="C1725" s="197"/>
      <c r="D1725" s="197"/>
      <c r="E1725" s="197"/>
      <c r="F1725" s="177" t="s">
        <v>12329</v>
      </c>
      <c r="G1725" s="179">
        <v>2</v>
      </c>
      <c r="H1725" s="180">
        <v>0.11</v>
      </c>
      <c r="I1725" s="180">
        <v>0.22</v>
      </c>
    </row>
    <row r="1726" spans="1:9" ht="15" customHeight="1">
      <c r="A1726" s="177" t="s">
        <v>12330</v>
      </c>
      <c r="B1726" s="263" t="s">
        <v>12331</v>
      </c>
      <c r="C1726" s="197"/>
      <c r="D1726" s="197"/>
      <c r="E1726" s="197"/>
      <c r="F1726" s="177" t="s">
        <v>12332</v>
      </c>
      <c r="G1726" s="179">
        <v>2</v>
      </c>
      <c r="H1726" s="180">
        <v>0.3</v>
      </c>
      <c r="I1726" s="180">
        <v>0.6</v>
      </c>
    </row>
    <row r="1727" spans="1:9" ht="15" customHeight="1">
      <c r="A1727" s="177" t="s">
        <v>12333</v>
      </c>
      <c r="B1727" s="263" t="s">
        <v>12334</v>
      </c>
      <c r="C1727" s="197"/>
      <c r="D1727" s="197"/>
      <c r="E1727" s="197"/>
      <c r="F1727" s="177" t="s">
        <v>12335</v>
      </c>
      <c r="G1727" s="179">
        <v>1.2999999999999999E-2</v>
      </c>
      <c r="H1727" s="180">
        <v>36.78</v>
      </c>
      <c r="I1727" s="180">
        <v>0.48</v>
      </c>
    </row>
    <row r="1728" spans="1:9" ht="15" customHeight="1">
      <c r="A1728" s="177" t="s">
        <v>12336</v>
      </c>
      <c r="B1728" s="263" t="s">
        <v>12337</v>
      </c>
      <c r="C1728" s="197"/>
      <c r="D1728" s="197"/>
      <c r="E1728" s="197"/>
      <c r="F1728" s="177" t="s">
        <v>12338</v>
      </c>
      <c r="G1728" s="179">
        <v>1</v>
      </c>
      <c r="H1728" s="180">
        <v>20.82</v>
      </c>
      <c r="I1728" s="180">
        <v>20.82</v>
      </c>
    </row>
    <row r="1729" spans="1:9" ht="15" customHeight="1">
      <c r="A1729" s="136"/>
      <c r="B1729" s="136"/>
      <c r="C1729" s="136"/>
      <c r="D1729" s="136"/>
      <c r="E1729" s="136"/>
      <c r="F1729" s="136"/>
      <c r="G1729" s="259" t="s">
        <v>12339</v>
      </c>
      <c r="H1729" s="197"/>
      <c r="I1729" s="181">
        <v>22.118099999999998</v>
      </c>
    </row>
    <row r="1730" spans="1:9" ht="15" customHeight="1">
      <c r="A1730" s="136"/>
      <c r="B1730" s="136"/>
      <c r="C1730" s="136"/>
      <c r="D1730" s="136"/>
      <c r="E1730" s="136"/>
      <c r="F1730" s="136"/>
      <c r="G1730" s="259" t="s">
        <v>12340</v>
      </c>
      <c r="H1730" s="197"/>
      <c r="I1730" s="184">
        <v>35.870100000000001</v>
      </c>
    </row>
    <row r="1731" spans="1:9" ht="15" customHeight="1">
      <c r="A1731" s="136"/>
      <c r="B1731" s="136"/>
      <c r="C1731" s="136"/>
      <c r="D1731" s="136"/>
      <c r="E1731" s="136"/>
      <c r="F1731" s="136"/>
      <c r="G1731" s="259" t="s">
        <v>12341</v>
      </c>
      <c r="H1731" s="197"/>
      <c r="I1731" s="181">
        <v>35.869999999999997</v>
      </c>
    </row>
    <row r="1732" spans="1:9" ht="15" customHeight="1">
      <c r="A1732" s="136"/>
      <c r="B1732" s="136"/>
      <c r="C1732" s="136"/>
      <c r="D1732" s="136"/>
      <c r="E1732" s="136"/>
      <c r="F1732" s="136"/>
      <c r="G1732" s="259" t="s">
        <v>12342</v>
      </c>
      <c r="H1732" s="197"/>
      <c r="I1732" s="181">
        <v>12.41</v>
      </c>
    </row>
    <row r="1733" spans="1:9" ht="15" customHeight="1">
      <c r="A1733" s="136"/>
      <c r="B1733" s="136"/>
      <c r="C1733" s="136"/>
      <c r="D1733" s="136"/>
      <c r="E1733" s="136"/>
      <c r="F1733" s="136"/>
      <c r="G1733" s="259" t="s">
        <v>12343</v>
      </c>
      <c r="H1733" s="197"/>
      <c r="I1733" s="181">
        <v>48.28</v>
      </c>
    </row>
    <row r="1734" spans="1:9" ht="9.75" customHeight="1">
      <c r="A1734" s="136"/>
      <c r="B1734" s="136"/>
      <c r="C1734" s="136"/>
      <c r="D1734" s="260"/>
      <c r="E1734" s="197"/>
      <c r="F1734" s="197"/>
      <c r="G1734" s="136"/>
      <c r="H1734" s="136"/>
      <c r="I1734" s="136"/>
    </row>
    <row r="1735" spans="1:9" ht="19.5" customHeight="1">
      <c r="A1735" s="261" t="s">
        <v>12344</v>
      </c>
      <c r="B1735" s="218"/>
      <c r="C1735" s="218"/>
      <c r="D1735" s="218"/>
      <c r="E1735" s="218"/>
      <c r="F1735" s="218"/>
      <c r="G1735" s="218"/>
      <c r="H1735" s="218"/>
      <c r="I1735" s="219"/>
    </row>
    <row r="1736" spans="1:9" ht="15" customHeight="1">
      <c r="A1736" s="262" t="s">
        <v>12345</v>
      </c>
      <c r="B1736" s="218"/>
      <c r="C1736" s="218"/>
      <c r="D1736" s="218"/>
      <c r="E1736" s="219"/>
      <c r="F1736" s="176" t="s">
        <v>12346</v>
      </c>
      <c r="G1736" s="176" t="s">
        <v>12347</v>
      </c>
      <c r="H1736" s="176" t="s">
        <v>12348</v>
      </c>
      <c r="I1736" s="176" t="s">
        <v>12349</v>
      </c>
    </row>
    <row r="1737" spans="1:9" ht="15" customHeight="1">
      <c r="A1737" s="177" t="s">
        <v>12350</v>
      </c>
      <c r="B1737" s="263" t="s">
        <v>12351</v>
      </c>
      <c r="C1737" s="197"/>
      <c r="D1737" s="197"/>
      <c r="E1737" s="197"/>
      <c r="F1737" s="177" t="s">
        <v>12352</v>
      </c>
      <c r="G1737" s="179">
        <v>0.2</v>
      </c>
      <c r="H1737" s="180">
        <v>10.49</v>
      </c>
      <c r="I1737" s="180">
        <v>2.1</v>
      </c>
    </row>
    <row r="1738" spans="1:9" ht="15" customHeight="1">
      <c r="A1738" s="177" t="s">
        <v>12353</v>
      </c>
      <c r="B1738" s="263" t="s">
        <v>12354</v>
      </c>
      <c r="C1738" s="197"/>
      <c r="D1738" s="197"/>
      <c r="E1738" s="197"/>
      <c r="F1738" s="177" t="s">
        <v>12355</v>
      </c>
      <c r="G1738" s="179">
        <v>0.2</v>
      </c>
      <c r="H1738" s="180">
        <v>12.43</v>
      </c>
      <c r="I1738" s="180">
        <v>2.4900000000000002</v>
      </c>
    </row>
    <row r="1739" spans="1:9" ht="15" customHeight="1">
      <c r="A1739" s="136"/>
      <c r="B1739" s="136"/>
      <c r="C1739" s="136"/>
      <c r="D1739" s="136"/>
      <c r="E1739" s="136"/>
      <c r="F1739" s="136"/>
      <c r="G1739" s="259" t="s">
        <v>12356</v>
      </c>
      <c r="H1739" s="197"/>
      <c r="I1739" s="181">
        <v>4.5839999999999996</v>
      </c>
    </row>
    <row r="1740" spans="1:9" ht="15" customHeight="1">
      <c r="A1740" s="136"/>
      <c r="B1740" s="136"/>
      <c r="C1740" s="136"/>
      <c r="D1740" s="136"/>
      <c r="E1740" s="136"/>
      <c r="F1740" s="136"/>
      <c r="G1740" s="276" t="s">
        <v>12357</v>
      </c>
      <c r="H1740" s="202"/>
      <c r="I1740" s="183">
        <v>0</v>
      </c>
    </row>
    <row r="1741" spans="1:9" ht="15" customHeight="1">
      <c r="A1741" s="136"/>
      <c r="B1741" s="136"/>
      <c r="C1741" s="136"/>
      <c r="D1741" s="136"/>
      <c r="E1741" s="136"/>
      <c r="F1741" s="136"/>
      <c r="G1741" s="259" t="s">
        <v>12358</v>
      </c>
      <c r="H1741" s="197"/>
      <c r="I1741" s="182">
        <v>4.5839999999999996</v>
      </c>
    </row>
    <row r="1742" spans="1:9" ht="15" customHeight="1">
      <c r="A1742" s="136"/>
      <c r="B1742" s="136"/>
      <c r="C1742" s="136"/>
      <c r="D1742" s="136"/>
      <c r="E1742" s="136"/>
      <c r="F1742" s="136"/>
      <c r="G1742" s="259" t="s">
        <v>12359</v>
      </c>
      <c r="H1742" s="197"/>
      <c r="I1742" s="182">
        <v>1</v>
      </c>
    </row>
    <row r="1743" spans="1:9" ht="15" customHeight="1">
      <c r="A1743" s="136"/>
      <c r="B1743" s="136"/>
      <c r="C1743" s="136"/>
      <c r="D1743" s="136"/>
      <c r="E1743" s="136"/>
      <c r="F1743" s="136"/>
      <c r="G1743" s="269" t="s">
        <v>12360</v>
      </c>
      <c r="H1743" s="202"/>
      <c r="I1743" s="183">
        <v>4.5839999999999996</v>
      </c>
    </row>
    <row r="1744" spans="1:9" ht="15" customHeight="1">
      <c r="A1744" s="262" t="s">
        <v>12361</v>
      </c>
      <c r="B1744" s="218"/>
      <c r="C1744" s="218"/>
      <c r="D1744" s="218"/>
      <c r="E1744" s="219"/>
      <c r="F1744" s="176" t="s">
        <v>12362</v>
      </c>
      <c r="G1744" s="176" t="s">
        <v>12363</v>
      </c>
      <c r="H1744" s="176" t="s">
        <v>12364</v>
      </c>
      <c r="I1744" s="176" t="s">
        <v>12365</v>
      </c>
    </row>
    <row r="1745" spans="1:9" ht="15.75" customHeight="1">
      <c r="A1745" s="177" t="s">
        <v>12366</v>
      </c>
      <c r="B1745" s="263" t="s">
        <v>12367</v>
      </c>
      <c r="C1745" s="197"/>
      <c r="D1745" s="197"/>
      <c r="E1745" s="197"/>
      <c r="F1745" s="177" t="s">
        <v>12368</v>
      </c>
      <c r="G1745" s="180">
        <v>1</v>
      </c>
      <c r="H1745" s="180">
        <v>24.91</v>
      </c>
      <c r="I1745" s="180">
        <v>24.91</v>
      </c>
    </row>
    <row r="1746" spans="1:9" ht="15" customHeight="1">
      <c r="A1746" s="136"/>
      <c r="B1746" s="136"/>
      <c r="C1746" s="136"/>
      <c r="D1746" s="136"/>
      <c r="E1746" s="136"/>
      <c r="F1746" s="136"/>
      <c r="G1746" s="259" t="s">
        <v>12369</v>
      </c>
      <c r="H1746" s="197"/>
      <c r="I1746" s="181">
        <v>24.91</v>
      </c>
    </row>
    <row r="1747" spans="1:9" ht="15" customHeight="1">
      <c r="A1747" s="136"/>
      <c r="B1747" s="136"/>
      <c r="C1747" s="136"/>
      <c r="D1747" s="136"/>
      <c r="E1747" s="136"/>
      <c r="F1747" s="136"/>
      <c r="G1747" s="259" t="s">
        <v>12370</v>
      </c>
      <c r="H1747" s="197"/>
      <c r="I1747" s="184">
        <v>29.494</v>
      </c>
    </row>
    <row r="1748" spans="1:9" ht="15" customHeight="1">
      <c r="A1748" s="136"/>
      <c r="B1748" s="136"/>
      <c r="C1748" s="136"/>
      <c r="D1748" s="136"/>
      <c r="E1748" s="136"/>
      <c r="F1748" s="136"/>
      <c r="G1748" s="259" t="s">
        <v>12371</v>
      </c>
      <c r="H1748" s="197"/>
      <c r="I1748" s="181">
        <v>29.49</v>
      </c>
    </row>
    <row r="1749" spans="1:9" ht="15" customHeight="1">
      <c r="A1749" s="136"/>
      <c r="B1749" s="136"/>
      <c r="C1749" s="136"/>
      <c r="D1749" s="136"/>
      <c r="E1749" s="136"/>
      <c r="F1749" s="136"/>
      <c r="G1749" s="259" t="s">
        <v>12372</v>
      </c>
      <c r="H1749" s="197"/>
      <c r="I1749" s="181">
        <v>10.199999999999999</v>
      </c>
    </row>
    <row r="1750" spans="1:9" ht="15" customHeight="1">
      <c r="A1750" s="136"/>
      <c r="B1750" s="136"/>
      <c r="C1750" s="136"/>
      <c r="D1750" s="136"/>
      <c r="E1750" s="136"/>
      <c r="F1750" s="136"/>
      <c r="G1750" s="259" t="s">
        <v>12373</v>
      </c>
      <c r="H1750" s="197"/>
      <c r="I1750" s="181">
        <v>39.69</v>
      </c>
    </row>
    <row r="1751" spans="1:9" ht="9.75" customHeight="1">
      <c r="A1751" s="136"/>
      <c r="B1751" s="136"/>
      <c r="C1751" s="136"/>
      <c r="D1751" s="260"/>
      <c r="E1751" s="197"/>
      <c r="F1751" s="197"/>
      <c r="G1751" s="136"/>
      <c r="H1751" s="136"/>
      <c r="I1751" s="136"/>
    </row>
    <row r="1752" spans="1:9" ht="19.5" customHeight="1">
      <c r="A1752" s="261" t="s">
        <v>12374</v>
      </c>
      <c r="B1752" s="218"/>
      <c r="C1752" s="218"/>
      <c r="D1752" s="218"/>
      <c r="E1752" s="218"/>
      <c r="F1752" s="218"/>
      <c r="G1752" s="218"/>
      <c r="H1752" s="218"/>
      <c r="I1752" s="219"/>
    </row>
    <row r="1753" spans="1:9" ht="15" customHeight="1">
      <c r="A1753" s="270" t="s">
        <v>12375</v>
      </c>
      <c r="B1753" s="218"/>
      <c r="C1753" s="219"/>
      <c r="D1753" s="266" t="s">
        <v>12376</v>
      </c>
      <c r="E1753" s="219"/>
      <c r="F1753" s="176" t="s">
        <v>12377</v>
      </c>
      <c r="G1753" s="176" t="s">
        <v>12378</v>
      </c>
      <c r="H1753" s="176" t="s">
        <v>12379</v>
      </c>
      <c r="I1753" s="176" t="s">
        <v>12380</v>
      </c>
    </row>
    <row r="1754" spans="1:9" ht="27.75" customHeight="1">
      <c r="A1754" s="187" t="s">
        <v>12381</v>
      </c>
      <c r="B1754" s="271" t="s">
        <v>12382</v>
      </c>
      <c r="C1754" s="197"/>
      <c r="D1754" s="272" t="s">
        <v>12383</v>
      </c>
      <c r="E1754" s="197"/>
      <c r="F1754" s="187" t="s">
        <v>12384</v>
      </c>
      <c r="G1754" s="188">
        <v>1</v>
      </c>
      <c r="H1754" s="189">
        <v>58</v>
      </c>
      <c r="I1754" s="189">
        <v>58</v>
      </c>
    </row>
    <row r="1755" spans="1:9" ht="15" customHeight="1">
      <c r="A1755" s="136"/>
      <c r="B1755" s="136"/>
      <c r="C1755" s="136"/>
      <c r="D1755" s="136"/>
      <c r="E1755" s="136"/>
      <c r="F1755" s="136"/>
      <c r="G1755" s="273" t="s">
        <v>12385</v>
      </c>
      <c r="H1755" s="197"/>
      <c r="I1755" s="190">
        <v>58</v>
      </c>
    </row>
    <row r="1756" spans="1:9" ht="15" customHeight="1">
      <c r="A1756" s="270" t="s">
        <v>12386</v>
      </c>
      <c r="B1756" s="218"/>
      <c r="C1756" s="219"/>
      <c r="D1756" s="266" t="s">
        <v>12387</v>
      </c>
      <c r="E1756" s="219"/>
      <c r="F1756" s="176" t="s">
        <v>12388</v>
      </c>
      <c r="G1756" s="176" t="s">
        <v>12389</v>
      </c>
      <c r="H1756" s="176" t="s">
        <v>12390</v>
      </c>
      <c r="I1756" s="176" t="s">
        <v>12391</v>
      </c>
    </row>
    <row r="1757" spans="1:9" ht="15" customHeight="1">
      <c r="A1757" s="187" t="s">
        <v>12392</v>
      </c>
      <c r="B1757" s="271" t="s">
        <v>12393</v>
      </c>
      <c r="C1757" s="197"/>
      <c r="D1757" s="272" t="s">
        <v>12394</v>
      </c>
      <c r="E1757" s="197"/>
      <c r="F1757" s="187" t="s">
        <v>12395</v>
      </c>
      <c r="G1757" s="188">
        <v>0.12640000000000001</v>
      </c>
      <c r="H1757" s="189">
        <v>16.829999999999998</v>
      </c>
      <c r="I1757" s="189">
        <v>2.13</v>
      </c>
    </row>
    <row r="1758" spans="1:9" ht="15" customHeight="1">
      <c r="A1758" s="187" t="s">
        <v>12396</v>
      </c>
      <c r="B1758" s="271" t="s">
        <v>12397</v>
      </c>
      <c r="C1758" s="197"/>
      <c r="D1758" s="272" t="s">
        <v>12398</v>
      </c>
      <c r="E1758" s="197"/>
      <c r="F1758" s="187" t="s">
        <v>12399</v>
      </c>
      <c r="G1758" s="188">
        <v>0.12640000000000001</v>
      </c>
      <c r="H1758" s="189">
        <v>17.84</v>
      </c>
      <c r="I1758" s="189">
        <v>2.25</v>
      </c>
    </row>
    <row r="1759" spans="1:9" ht="15" customHeight="1">
      <c r="A1759" s="136"/>
      <c r="B1759" s="136"/>
      <c r="C1759" s="136"/>
      <c r="D1759" s="136"/>
      <c r="E1759" s="136"/>
      <c r="F1759" s="136"/>
      <c r="G1759" s="273" t="s">
        <v>12400</v>
      </c>
      <c r="H1759" s="197"/>
      <c r="I1759" s="190">
        <v>4.38</v>
      </c>
    </row>
    <row r="1760" spans="1:9" ht="15" customHeight="1">
      <c r="A1760" s="136"/>
      <c r="B1760" s="136"/>
      <c r="C1760" s="136"/>
      <c r="D1760" s="136"/>
      <c r="E1760" s="136"/>
      <c r="F1760" s="136"/>
      <c r="G1760" s="259" t="s">
        <v>12401</v>
      </c>
      <c r="H1760" s="197"/>
      <c r="I1760" s="181">
        <v>62.38</v>
      </c>
    </row>
    <row r="1761" spans="1:9" ht="15" customHeight="1">
      <c r="A1761" s="136"/>
      <c r="B1761" s="136"/>
      <c r="C1761" s="136"/>
      <c r="D1761" s="136"/>
      <c r="E1761" s="136"/>
      <c r="F1761" s="136"/>
      <c r="G1761" s="259" t="s">
        <v>12402</v>
      </c>
      <c r="H1761" s="197"/>
      <c r="I1761" s="181">
        <v>21.58</v>
      </c>
    </row>
    <row r="1762" spans="1:9" ht="15" customHeight="1">
      <c r="A1762" s="136"/>
      <c r="B1762" s="136"/>
      <c r="C1762" s="136"/>
      <c r="D1762" s="136"/>
      <c r="E1762" s="136"/>
      <c r="F1762" s="136"/>
      <c r="G1762" s="259" t="s">
        <v>12403</v>
      </c>
      <c r="H1762" s="197"/>
      <c r="I1762" s="181">
        <v>83.96</v>
      </c>
    </row>
    <row r="1763" spans="1:9" ht="9.75" customHeight="1">
      <c r="A1763" s="136"/>
      <c r="B1763" s="136"/>
      <c r="C1763" s="136"/>
      <c r="D1763" s="260"/>
      <c r="E1763" s="197"/>
      <c r="F1763" s="197"/>
      <c r="G1763" s="136"/>
      <c r="H1763" s="136"/>
      <c r="I1763" s="136"/>
    </row>
    <row r="1764" spans="1:9" ht="19.5" customHeight="1">
      <c r="A1764" s="261" t="s">
        <v>12404</v>
      </c>
      <c r="B1764" s="218"/>
      <c r="C1764" s="218"/>
      <c r="D1764" s="218"/>
      <c r="E1764" s="218"/>
      <c r="F1764" s="218"/>
      <c r="G1764" s="218"/>
      <c r="H1764" s="218"/>
      <c r="I1764" s="219"/>
    </row>
    <row r="1765" spans="1:9" ht="15" customHeight="1">
      <c r="A1765" s="262" t="s">
        <v>12405</v>
      </c>
      <c r="B1765" s="218"/>
      <c r="C1765" s="218"/>
      <c r="D1765" s="218"/>
      <c r="E1765" s="219"/>
      <c r="F1765" s="176" t="s">
        <v>12406</v>
      </c>
      <c r="G1765" s="176" t="s">
        <v>12407</v>
      </c>
      <c r="H1765" s="176" t="s">
        <v>12408</v>
      </c>
      <c r="I1765" s="176" t="s">
        <v>12409</v>
      </c>
    </row>
    <row r="1766" spans="1:9" ht="15" customHeight="1">
      <c r="A1766" s="177" t="s">
        <v>12410</v>
      </c>
      <c r="B1766" s="263" t="s">
        <v>12411</v>
      </c>
      <c r="C1766" s="197"/>
      <c r="D1766" s="197"/>
      <c r="E1766" s="197"/>
      <c r="F1766" s="177" t="s">
        <v>12412</v>
      </c>
      <c r="G1766" s="179">
        <v>0.6</v>
      </c>
      <c r="H1766" s="180">
        <v>10.49</v>
      </c>
      <c r="I1766" s="180">
        <v>6.29</v>
      </c>
    </row>
    <row r="1767" spans="1:9" ht="15" customHeight="1">
      <c r="A1767" s="177" t="s">
        <v>12413</v>
      </c>
      <c r="B1767" s="263" t="s">
        <v>12414</v>
      </c>
      <c r="C1767" s="197"/>
      <c r="D1767" s="197"/>
      <c r="E1767" s="197"/>
      <c r="F1767" s="177" t="s">
        <v>12415</v>
      </c>
      <c r="G1767" s="179">
        <v>0.6</v>
      </c>
      <c r="H1767" s="180">
        <v>12.43</v>
      </c>
      <c r="I1767" s="180">
        <v>7.46</v>
      </c>
    </row>
    <row r="1768" spans="1:9" ht="15" customHeight="1">
      <c r="A1768" s="136"/>
      <c r="B1768" s="136"/>
      <c r="C1768" s="136"/>
      <c r="D1768" s="136"/>
      <c r="E1768" s="136"/>
      <c r="F1768" s="136"/>
      <c r="G1768" s="259" t="s">
        <v>12416</v>
      </c>
      <c r="H1768" s="197"/>
      <c r="I1768" s="181">
        <v>13.752000000000001</v>
      </c>
    </row>
    <row r="1769" spans="1:9" ht="15" customHeight="1">
      <c r="A1769" s="136"/>
      <c r="B1769" s="136"/>
      <c r="C1769" s="136"/>
      <c r="D1769" s="136"/>
      <c r="E1769" s="136"/>
      <c r="F1769" s="136"/>
      <c r="G1769" s="259" t="s">
        <v>12417</v>
      </c>
      <c r="H1769" s="197"/>
      <c r="I1769" s="182">
        <v>13.752000000000001</v>
      </c>
    </row>
    <row r="1770" spans="1:9" ht="15" customHeight="1">
      <c r="A1770" s="136"/>
      <c r="B1770" s="136"/>
      <c r="C1770" s="136"/>
      <c r="D1770" s="136"/>
      <c r="E1770" s="136"/>
      <c r="F1770" s="136"/>
      <c r="G1770" s="259" t="s">
        <v>12418</v>
      </c>
      <c r="H1770" s="197"/>
      <c r="I1770" s="182">
        <v>1</v>
      </c>
    </row>
    <row r="1771" spans="1:9" ht="15" customHeight="1">
      <c r="A1771" s="136"/>
      <c r="B1771" s="136"/>
      <c r="C1771" s="136"/>
      <c r="D1771" s="136"/>
      <c r="E1771" s="136"/>
      <c r="F1771" s="136"/>
      <c r="G1771" s="269" t="s">
        <v>12419</v>
      </c>
      <c r="H1771" s="202"/>
      <c r="I1771" s="183">
        <v>13.752000000000001</v>
      </c>
    </row>
    <row r="1772" spans="1:9" ht="15" customHeight="1">
      <c r="A1772" s="262" t="s">
        <v>12420</v>
      </c>
      <c r="B1772" s="218"/>
      <c r="C1772" s="218"/>
      <c r="D1772" s="218"/>
      <c r="E1772" s="219"/>
      <c r="F1772" s="176" t="s">
        <v>12421</v>
      </c>
      <c r="G1772" s="176" t="s">
        <v>12422</v>
      </c>
      <c r="H1772" s="176" t="s">
        <v>12423</v>
      </c>
      <c r="I1772" s="176" t="s">
        <v>12424</v>
      </c>
    </row>
    <row r="1773" spans="1:9" ht="15" customHeight="1">
      <c r="A1773" s="177" t="s">
        <v>12425</v>
      </c>
      <c r="B1773" s="263" t="s">
        <v>12426</v>
      </c>
      <c r="C1773" s="197"/>
      <c r="D1773" s="197"/>
      <c r="E1773" s="197"/>
      <c r="F1773" s="177" t="s">
        <v>12427</v>
      </c>
      <c r="G1773" s="179">
        <v>1</v>
      </c>
      <c r="H1773" s="180">
        <v>19.440000000000001</v>
      </c>
      <c r="I1773" s="180">
        <v>19.440000000000001</v>
      </c>
    </row>
    <row r="1774" spans="1:9" ht="15" customHeight="1">
      <c r="A1774" s="177" t="s">
        <v>12428</v>
      </c>
      <c r="B1774" s="263" t="s">
        <v>12429</v>
      </c>
      <c r="C1774" s="197"/>
      <c r="D1774" s="197"/>
      <c r="E1774" s="197"/>
      <c r="F1774" s="177" t="s">
        <v>12430</v>
      </c>
      <c r="G1774" s="179">
        <v>1</v>
      </c>
      <c r="H1774" s="180">
        <v>1.41</v>
      </c>
      <c r="I1774" s="180">
        <v>1.41</v>
      </c>
    </row>
    <row r="1775" spans="1:9" ht="15" customHeight="1">
      <c r="A1775" s="177" t="s">
        <v>12431</v>
      </c>
      <c r="B1775" s="263" t="s">
        <v>12432</v>
      </c>
      <c r="C1775" s="197"/>
      <c r="D1775" s="197"/>
      <c r="E1775" s="197"/>
      <c r="F1775" s="177" t="s">
        <v>12433</v>
      </c>
      <c r="G1775" s="179">
        <v>6.5000000000000002E-2</v>
      </c>
      <c r="H1775" s="180">
        <v>36.78</v>
      </c>
      <c r="I1775" s="180">
        <v>2.39</v>
      </c>
    </row>
    <row r="1776" spans="1:9" ht="15" customHeight="1">
      <c r="A1776" s="136"/>
      <c r="B1776" s="136"/>
      <c r="C1776" s="136"/>
      <c r="D1776" s="136"/>
      <c r="E1776" s="136"/>
      <c r="F1776" s="136"/>
      <c r="G1776" s="259" t="s">
        <v>12434</v>
      </c>
      <c r="H1776" s="197"/>
      <c r="I1776" s="181">
        <v>23.2407</v>
      </c>
    </row>
    <row r="1777" spans="1:9" ht="15" customHeight="1">
      <c r="A1777" s="136"/>
      <c r="B1777" s="136"/>
      <c r="C1777" s="136"/>
      <c r="D1777" s="136"/>
      <c r="E1777" s="136"/>
      <c r="F1777" s="136"/>
      <c r="G1777" s="259" t="s">
        <v>12435</v>
      </c>
      <c r="H1777" s="197"/>
      <c r="I1777" s="184">
        <v>36.992699999999999</v>
      </c>
    </row>
    <row r="1778" spans="1:9" ht="15" customHeight="1">
      <c r="A1778" s="136"/>
      <c r="B1778" s="136"/>
      <c r="C1778" s="136"/>
      <c r="D1778" s="136"/>
      <c r="E1778" s="136"/>
      <c r="F1778" s="136"/>
      <c r="G1778" s="259" t="s">
        <v>12436</v>
      </c>
      <c r="H1778" s="197"/>
      <c r="I1778" s="181">
        <v>36.99</v>
      </c>
    </row>
    <row r="1779" spans="1:9" ht="15" customHeight="1">
      <c r="A1779" s="136"/>
      <c r="B1779" s="136"/>
      <c r="C1779" s="136"/>
      <c r="D1779" s="136"/>
      <c r="E1779" s="136"/>
      <c r="F1779" s="136"/>
      <c r="G1779" s="259" t="s">
        <v>12437</v>
      </c>
      <c r="H1779" s="197"/>
      <c r="I1779" s="181">
        <v>12.8</v>
      </c>
    </row>
    <row r="1780" spans="1:9" ht="15" customHeight="1">
      <c r="A1780" s="136"/>
      <c r="B1780" s="136"/>
      <c r="C1780" s="136"/>
      <c r="D1780" s="136"/>
      <c r="E1780" s="136"/>
      <c r="F1780" s="136"/>
      <c r="G1780" s="259" t="s">
        <v>12438</v>
      </c>
      <c r="H1780" s="197"/>
      <c r="I1780" s="181">
        <v>49.79</v>
      </c>
    </row>
    <row r="1781" spans="1:9" ht="9.75" customHeight="1">
      <c r="A1781" s="136"/>
      <c r="B1781" s="136"/>
      <c r="C1781" s="136"/>
      <c r="D1781" s="260"/>
      <c r="E1781" s="197"/>
      <c r="F1781" s="197"/>
      <c r="G1781" s="136"/>
      <c r="H1781" s="136"/>
      <c r="I1781" s="136"/>
    </row>
    <row r="1782" spans="1:9" ht="19.5" customHeight="1">
      <c r="A1782" s="261" t="s">
        <v>12439</v>
      </c>
      <c r="B1782" s="218"/>
      <c r="C1782" s="218"/>
      <c r="D1782" s="218"/>
      <c r="E1782" s="218"/>
      <c r="F1782" s="218"/>
      <c r="G1782" s="218"/>
      <c r="H1782" s="218"/>
      <c r="I1782" s="219"/>
    </row>
    <row r="1783" spans="1:9" ht="15" customHeight="1">
      <c r="A1783" s="262" t="s">
        <v>12440</v>
      </c>
      <c r="B1783" s="218"/>
      <c r="C1783" s="218"/>
      <c r="D1783" s="218"/>
      <c r="E1783" s="219"/>
      <c r="F1783" s="176" t="s">
        <v>12441</v>
      </c>
      <c r="G1783" s="176" t="s">
        <v>12442</v>
      </c>
      <c r="H1783" s="176" t="s">
        <v>12443</v>
      </c>
      <c r="I1783" s="176" t="s">
        <v>12444</v>
      </c>
    </row>
    <row r="1784" spans="1:9" ht="15" customHeight="1">
      <c r="A1784" s="177" t="s">
        <v>12445</v>
      </c>
      <c r="B1784" s="263" t="s">
        <v>12446</v>
      </c>
      <c r="C1784" s="197"/>
      <c r="D1784" s="197"/>
      <c r="E1784" s="197"/>
      <c r="F1784" s="177" t="s">
        <v>12447</v>
      </c>
      <c r="G1784" s="179">
        <v>0.2</v>
      </c>
      <c r="H1784" s="180">
        <v>10.49</v>
      </c>
      <c r="I1784" s="180">
        <v>2.1</v>
      </c>
    </row>
    <row r="1785" spans="1:9" ht="15" customHeight="1">
      <c r="A1785" s="177" t="s">
        <v>12448</v>
      </c>
      <c r="B1785" s="263" t="s">
        <v>12449</v>
      </c>
      <c r="C1785" s="197"/>
      <c r="D1785" s="197"/>
      <c r="E1785" s="197"/>
      <c r="F1785" s="177" t="s">
        <v>12450</v>
      </c>
      <c r="G1785" s="179">
        <v>0.2</v>
      </c>
      <c r="H1785" s="180">
        <v>12.43</v>
      </c>
      <c r="I1785" s="180">
        <v>2.4900000000000002</v>
      </c>
    </row>
    <row r="1786" spans="1:9" ht="15" customHeight="1">
      <c r="A1786" s="136"/>
      <c r="B1786" s="136"/>
      <c r="C1786" s="136"/>
      <c r="D1786" s="136"/>
      <c r="E1786" s="136"/>
      <c r="F1786" s="136"/>
      <c r="G1786" s="259" t="s">
        <v>12451</v>
      </c>
      <c r="H1786" s="197"/>
      <c r="I1786" s="181">
        <v>4.5839999999999996</v>
      </c>
    </row>
    <row r="1787" spans="1:9" ht="15" customHeight="1">
      <c r="A1787" s="136"/>
      <c r="B1787" s="136"/>
      <c r="C1787" s="136"/>
      <c r="D1787" s="136"/>
      <c r="E1787" s="136"/>
      <c r="F1787" s="136"/>
      <c r="G1787" s="276" t="s">
        <v>12452</v>
      </c>
      <c r="H1787" s="202"/>
      <c r="I1787" s="183">
        <v>0</v>
      </c>
    </row>
    <row r="1788" spans="1:9" ht="15" customHeight="1">
      <c r="A1788" s="136"/>
      <c r="B1788" s="136"/>
      <c r="C1788" s="136"/>
      <c r="D1788" s="136"/>
      <c r="E1788" s="136"/>
      <c r="F1788" s="136"/>
      <c r="G1788" s="259" t="s">
        <v>12453</v>
      </c>
      <c r="H1788" s="197"/>
      <c r="I1788" s="182">
        <v>4.5839999999999996</v>
      </c>
    </row>
    <row r="1789" spans="1:9" ht="15" customHeight="1">
      <c r="A1789" s="136"/>
      <c r="B1789" s="136"/>
      <c r="C1789" s="136"/>
      <c r="D1789" s="136"/>
      <c r="E1789" s="136"/>
      <c r="F1789" s="136"/>
      <c r="G1789" s="259" t="s">
        <v>12454</v>
      </c>
      <c r="H1789" s="197"/>
      <c r="I1789" s="182">
        <v>1</v>
      </c>
    </row>
    <row r="1790" spans="1:9" ht="15" customHeight="1">
      <c r="A1790" s="136"/>
      <c r="B1790" s="136"/>
      <c r="C1790" s="136"/>
      <c r="D1790" s="136"/>
      <c r="E1790" s="136"/>
      <c r="F1790" s="136"/>
      <c r="G1790" s="269" t="s">
        <v>12455</v>
      </c>
      <c r="H1790" s="202"/>
      <c r="I1790" s="183">
        <v>4.5839999999999996</v>
      </c>
    </row>
    <row r="1791" spans="1:9" ht="15" customHeight="1">
      <c r="A1791" s="262" t="s">
        <v>12456</v>
      </c>
      <c r="B1791" s="218"/>
      <c r="C1791" s="218"/>
      <c r="D1791" s="218"/>
      <c r="E1791" s="219"/>
      <c r="F1791" s="176" t="s">
        <v>12457</v>
      </c>
      <c r="G1791" s="176" t="s">
        <v>12458</v>
      </c>
      <c r="H1791" s="176" t="s">
        <v>12459</v>
      </c>
      <c r="I1791" s="176" t="s">
        <v>12460</v>
      </c>
    </row>
    <row r="1792" spans="1:9" ht="15.75" customHeight="1">
      <c r="A1792" s="177" t="s">
        <v>12461</v>
      </c>
      <c r="B1792" s="263" t="s">
        <v>12462</v>
      </c>
      <c r="C1792" s="197"/>
      <c r="D1792" s="197"/>
      <c r="E1792" s="197"/>
      <c r="F1792" s="177" t="s">
        <v>12463</v>
      </c>
      <c r="G1792" s="180">
        <v>1</v>
      </c>
      <c r="H1792" s="180">
        <v>29</v>
      </c>
      <c r="I1792" s="180">
        <v>29</v>
      </c>
    </row>
    <row r="1793" spans="1:9" ht="15" customHeight="1">
      <c r="A1793" s="136"/>
      <c r="B1793" s="136"/>
      <c r="C1793" s="136"/>
      <c r="D1793" s="136"/>
      <c r="E1793" s="136"/>
      <c r="F1793" s="136"/>
      <c r="G1793" s="259" t="s">
        <v>12464</v>
      </c>
      <c r="H1793" s="197"/>
      <c r="I1793" s="181">
        <v>29</v>
      </c>
    </row>
    <row r="1794" spans="1:9" ht="15" customHeight="1">
      <c r="A1794" s="136"/>
      <c r="B1794" s="136"/>
      <c r="C1794" s="136"/>
      <c r="D1794" s="136"/>
      <c r="E1794" s="136"/>
      <c r="F1794" s="136"/>
      <c r="G1794" s="259" t="s">
        <v>12465</v>
      </c>
      <c r="H1794" s="197"/>
      <c r="I1794" s="184">
        <v>33.584000000000003</v>
      </c>
    </row>
    <row r="1795" spans="1:9" ht="15" customHeight="1">
      <c r="A1795" s="136"/>
      <c r="B1795" s="136"/>
      <c r="C1795" s="136"/>
      <c r="D1795" s="136"/>
      <c r="E1795" s="136"/>
      <c r="F1795" s="136"/>
      <c r="G1795" s="259" t="s">
        <v>12466</v>
      </c>
      <c r="H1795" s="197"/>
      <c r="I1795" s="181">
        <v>33.58</v>
      </c>
    </row>
    <row r="1796" spans="1:9" ht="15" customHeight="1">
      <c r="A1796" s="136"/>
      <c r="B1796" s="136"/>
      <c r="C1796" s="136"/>
      <c r="D1796" s="136"/>
      <c r="E1796" s="136"/>
      <c r="F1796" s="136"/>
      <c r="G1796" s="259" t="s">
        <v>12467</v>
      </c>
      <c r="H1796" s="197"/>
      <c r="I1796" s="181">
        <v>11.62</v>
      </c>
    </row>
    <row r="1797" spans="1:9" ht="15" customHeight="1">
      <c r="A1797" s="136"/>
      <c r="B1797" s="136"/>
      <c r="C1797" s="136"/>
      <c r="D1797" s="136"/>
      <c r="E1797" s="136"/>
      <c r="F1797" s="136"/>
      <c r="G1797" s="259" t="s">
        <v>12468</v>
      </c>
      <c r="H1797" s="197"/>
      <c r="I1797" s="181">
        <v>45.2</v>
      </c>
    </row>
    <row r="1798" spans="1:9" ht="9.75" customHeight="1">
      <c r="A1798" s="136"/>
      <c r="B1798" s="136"/>
      <c r="C1798" s="136"/>
      <c r="D1798" s="260"/>
      <c r="E1798" s="197"/>
      <c r="F1798" s="197"/>
      <c r="G1798" s="136"/>
      <c r="H1798" s="136"/>
      <c r="I1798" s="136"/>
    </row>
    <row r="1799" spans="1:9" ht="19.5" customHeight="1">
      <c r="A1799" s="261" t="s">
        <v>12469</v>
      </c>
      <c r="B1799" s="218"/>
      <c r="C1799" s="218"/>
      <c r="D1799" s="218"/>
      <c r="E1799" s="218"/>
      <c r="F1799" s="218"/>
      <c r="G1799" s="218"/>
      <c r="H1799" s="218"/>
      <c r="I1799" s="219"/>
    </row>
    <row r="1800" spans="1:9" ht="15" customHeight="1">
      <c r="A1800" s="262" t="s">
        <v>12470</v>
      </c>
      <c r="B1800" s="218"/>
      <c r="C1800" s="218"/>
      <c r="D1800" s="218"/>
      <c r="E1800" s="219"/>
      <c r="F1800" s="176" t="s">
        <v>12471</v>
      </c>
      <c r="G1800" s="176" t="s">
        <v>12472</v>
      </c>
      <c r="H1800" s="176" t="s">
        <v>12473</v>
      </c>
      <c r="I1800" s="176" t="s">
        <v>12474</v>
      </c>
    </row>
    <row r="1801" spans="1:9" ht="15" customHeight="1">
      <c r="A1801" s="177" t="s">
        <v>12475</v>
      </c>
      <c r="B1801" s="263" t="s">
        <v>12476</v>
      </c>
      <c r="C1801" s="197"/>
      <c r="D1801" s="197"/>
      <c r="E1801" s="197"/>
      <c r="F1801" s="177" t="s">
        <v>12477</v>
      </c>
      <c r="G1801" s="179">
        <v>0.2</v>
      </c>
      <c r="H1801" s="180">
        <v>10.49</v>
      </c>
      <c r="I1801" s="180">
        <v>2.1</v>
      </c>
    </row>
    <row r="1802" spans="1:9" ht="15" customHeight="1">
      <c r="A1802" s="177" t="s">
        <v>12478</v>
      </c>
      <c r="B1802" s="263" t="s">
        <v>12479</v>
      </c>
      <c r="C1802" s="197"/>
      <c r="D1802" s="197"/>
      <c r="E1802" s="197"/>
      <c r="F1802" s="177" t="s">
        <v>12480</v>
      </c>
      <c r="G1802" s="179">
        <v>0.2</v>
      </c>
      <c r="H1802" s="180">
        <v>12.43</v>
      </c>
      <c r="I1802" s="180">
        <v>2.4900000000000002</v>
      </c>
    </row>
    <row r="1803" spans="1:9" ht="15" customHeight="1">
      <c r="A1803" s="136"/>
      <c r="B1803" s="136"/>
      <c r="C1803" s="136"/>
      <c r="D1803" s="136"/>
      <c r="E1803" s="136"/>
      <c r="F1803" s="136"/>
      <c r="G1803" s="259" t="s">
        <v>12481</v>
      </c>
      <c r="H1803" s="197"/>
      <c r="I1803" s="181">
        <v>4.5839999999999996</v>
      </c>
    </row>
    <row r="1804" spans="1:9" ht="15" customHeight="1">
      <c r="A1804" s="136"/>
      <c r="B1804" s="136"/>
      <c r="C1804" s="136"/>
      <c r="D1804" s="136"/>
      <c r="E1804" s="136"/>
      <c r="F1804" s="136"/>
      <c r="G1804" s="276" t="s">
        <v>12482</v>
      </c>
      <c r="H1804" s="202"/>
      <c r="I1804" s="183">
        <v>0</v>
      </c>
    </row>
    <row r="1805" spans="1:9" ht="15" customHeight="1">
      <c r="A1805" s="136"/>
      <c r="B1805" s="136"/>
      <c r="C1805" s="136"/>
      <c r="D1805" s="136"/>
      <c r="E1805" s="136"/>
      <c r="F1805" s="136"/>
      <c r="G1805" s="259" t="s">
        <v>12483</v>
      </c>
      <c r="H1805" s="197"/>
      <c r="I1805" s="182">
        <v>4.5839999999999996</v>
      </c>
    </row>
    <row r="1806" spans="1:9" ht="15" customHeight="1">
      <c r="A1806" s="136"/>
      <c r="B1806" s="136"/>
      <c r="C1806" s="136"/>
      <c r="D1806" s="136"/>
      <c r="E1806" s="136"/>
      <c r="F1806" s="136"/>
      <c r="G1806" s="259" t="s">
        <v>12484</v>
      </c>
      <c r="H1806" s="197"/>
      <c r="I1806" s="182">
        <v>1</v>
      </c>
    </row>
    <row r="1807" spans="1:9" ht="15" customHeight="1">
      <c r="A1807" s="136"/>
      <c r="B1807" s="136"/>
      <c r="C1807" s="136"/>
      <c r="D1807" s="136"/>
      <c r="E1807" s="136"/>
      <c r="F1807" s="136"/>
      <c r="G1807" s="269" t="s">
        <v>12485</v>
      </c>
      <c r="H1807" s="202"/>
      <c r="I1807" s="183">
        <v>4.5839999999999996</v>
      </c>
    </row>
    <row r="1808" spans="1:9" ht="15" customHeight="1">
      <c r="A1808" s="262" t="s">
        <v>12486</v>
      </c>
      <c r="B1808" s="218"/>
      <c r="C1808" s="218"/>
      <c r="D1808" s="218"/>
      <c r="E1808" s="219"/>
      <c r="F1808" s="176" t="s">
        <v>12487</v>
      </c>
      <c r="G1808" s="176" t="s">
        <v>12488</v>
      </c>
      <c r="H1808" s="176" t="s">
        <v>12489</v>
      </c>
      <c r="I1808" s="176" t="s">
        <v>12490</v>
      </c>
    </row>
    <row r="1809" spans="1:9" ht="15.75" customHeight="1">
      <c r="A1809" s="177" t="s">
        <v>12491</v>
      </c>
      <c r="B1809" s="263" t="s">
        <v>12492</v>
      </c>
      <c r="C1809" s="197"/>
      <c r="D1809" s="197"/>
      <c r="E1809" s="197"/>
      <c r="F1809" s="177" t="s">
        <v>12493</v>
      </c>
      <c r="G1809" s="180">
        <v>1</v>
      </c>
      <c r="H1809" s="180">
        <v>42</v>
      </c>
      <c r="I1809" s="180">
        <v>42</v>
      </c>
    </row>
    <row r="1810" spans="1:9" ht="15" customHeight="1">
      <c r="A1810" s="136"/>
      <c r="B1810" s="136"/>
      <c r="C1810" s="136"/>
      <c r="D1810" s="136"/>
      <c r="E1810" s="136"/>
      <c r="F1810" s="136"/>
      <c r="G1810" s="259" t="s">
        <v>12494</v>
      </c>
      <c r="H1810" s="197"/>
      <c r="I1810" s="181">
        <v>42</v>
      </c>
    </row>
    <row r="1811" spans="1:9" ht="15" customHeight="1">
      <c r="A1811" s="136"/>
      <c r="B1811" s="136"/>
      <c r="C1811" s="136"/>
      <c r="D1811" s="136"/>
      <c r="E1811" s="136"/>
      <c r="F1811" s="136"/>
      <c r="G1811" s="259" t="s">
        <v>12495</v>
      </c>
      <c r="H1811" s="197"/>
      <c r="I1811" s="184">
        <v>46.584000000000003</v>
      </c>
    </row>
    <row r="1812" spans="1:9" ht="15" customHeight="1">
      <c r="A1812" s="136"/>
      <c r="B1812" s="136"/>
      <c r="C1812" s="136"/>
      <c r="D1812" s="136"/>
      <c r="E1812" s="136"/>
      <c r="F1812" s="136"/>
      <c r="G1812" s="259" t="s">
        <v>12496</v>
      </c>
      <c r="H1812" s="197"/>
      <c r="I1812" s="181">
        <v>46.58</v>
      </c>
    </row>
    <row r="1813" spans="1:9" ht="15" customHeight="1">
      <c r="A1813" s="136"/>
      <c r="B1813" s="136"/>
      <c r="C1813" s="136"/>
      <c r="D1813" s="136"/>
      <c r="E1813" s="136"/>
      <c r="F1813" s="136"/>
      <c r="G1813" s="259" t="s">
        <v>12497</v>
      </c>
      <c r="H1813" s="197"/>
      <c r="I1813" s="181">
        <v>16.12</v>
      </c>
    </row>
    <row r="1814" spans="1:9" ht="15" customHeight="1">
      <c r="A1814" s="136"/>
      <c r="B1814" s="136"/>
      <c r="C1814" s="136"/>
      <c r="D1814" s="136"/>
      <c r="E1814" s="136"/>
      <c r="F1814" s="136"/>
      <c r="G1814" s="259" t="s">
        <v>12498</v>
      </c>
      <c r="H1814" s="197"/>
      <c r="I1814" s="181">
        <v>62.7</v>
      </c>
    </row>
    <row r="1815" spans="1:9" ht="9.75" customHeight="1">
      <c r="A1815" s="136"/>
      <c r="B1815" s="136"/>
      <c r="C1815" s="136"/>
      <c r="D1815" s="260"/>
      <c r="E1815" s="197"/>
      <c r="F1815" s="197"/>
      <c r="G1815" s="136"/>
      <c r="H1815" s="136"/>
      <c r="I1815" s="136"/>
    </row>
    <row r="1816" spans="1:9" ht="19.5" customHeight="1">
      <c r="A1816" s="261" t="s">
        <v>12499</v>
      </c>
      <c r="B1816" s="218"/>
      <c r="C1816" s="218"/>
      <c r="D1816" s="218"/>
      <c r="E1816" s="218"/>
      <c r="F1816" s="218"/>
      <c r="G1816" s="218"/>
      <c r="H1816" s="218"/>
      <c r="I1816" s="219"/>
    </row>
    <row r="1817" spans="1:9" ht="15" customHeight="1">
      <c r="A1817" s="262" t="s">
        <v>12500</v>
      </c>
      <c r="B1817" s="218"/>
      <c r="C1817" s="218"/>
      <c r="D1817" s="218"/>
      <c r="E1817" s="219"/>
      <c r="F1817" s="176" t="s">
        <v>12501</v>
      </c>
      <c r="G1817" s="176" t="s">
        <v>12502</v>
      </c>
      <c r="H1817" s="176" t="s">
        <v>12503</v>
      </c>
      <c r="I1817" s="176" t="s">
        <v>12504</v>
      </c>
    </row>
    <row r="1818" spans="1:9" ht="15" customHeight="1">
      <c r="A1818" s="177" t="s">
        <v>12505</v>
      </c>
      <c r="B1818" s="263" t="s">
        <v>12506</v>
      </c>
      <c r="C1818" s="197"/>
      <c r="D1818" s="197"/>
      <c r="E1818" s="197"/>
      <c r="F1818" s="177" t="s">
        <v>12507</v>
      </c>
      <c r="G1818" s="179">
        <v>0.7</v>
      </c>
      <c r="H1818" s="180">
        <v>10.49</v>
      </c>
      <c r="I1818" s="180">
        <v>7.34</v>
      </c>
    </row>
    <row r="1819" spans="1:9" ht="15" customHeight="1">
      <c r="A1819" s="177" t="s">
        <v>12508</v>
      </c>
      <c r="B1819" s="263" t="s">
        <v>12509</v>
      </c>
      <c r="C1819" s="197"/>
      <c r="D1819" s="197"/>
      <c r="E1819" s="197"/>
      <c r="F1819" s="177" t="s">
        <v>12510</v>
      </c>
      <c r="G1819" s="179">
        <v>0.7</v>
      </c>
      <c r="H1819" s="180">
        <v>12.43</v>
      </c>
      <c r="I1819" s="180">
        <v>8.6999999999999993</v>
      </c>
    </row>
    <row r="1820" spans="1:9" ht="15" customHeight="1">
      <c r="A1820" s="136"/>
      <c r="B1820" s="136"/>
      <c r="C1820" s="136"/>
      <c r="D1820" s="136"/>
      <c r="E1820" s="136"/>
      <c r="F1820" s="136"/>
      <c r="G1820" s="259" t="s">
        <v>12511</v>
      </c>
      <c r="H1820" s="197"/>
      <c r="I1820" s="181">
        <v>16.044</v>
      </c>
    </row>
    <row r="1821" spans="1:9" ht="15" customHeight="1">
      <c r="A1821" s="136"/>
      <c r="B1821" s="136"/>
      <c r="C1821" s="136"/>
      <c r="D1821" s="136"/>
      <c r="E1821" s="136"/>
      <c r="F1821" s="136"/>
      <c r="G1821" s="259" t="s">
        <v>12512</v>
      </c>
      <c r="H1821" s="197"/>
      <c r="I1821" s="182">
        <v>16.044</v>
      </c>
    </row>
    <row r="1822" spans="1:9" ht="15" customHeight="1">
      <c r="A1822" s="136"/>
      <c r="B1822" s="136"/>
      <c r="C1822" s="136"/>
      <c r="D1822" s="136"/>
      <c r="E1822" s="136"/>
      <c r="F1822" s="136"/>
      <c r="G1822" s="259" t="s">
        <v>12513</v>
      </c>
      <c r="H1822" s="197"/>
      <c r="I1822" s="182">
        <v>1</v>
      </c>
    </row>
    <row r="1823" spans="1:9" ht="15" customHeight="1">
      <c r="A1823" s="136"/>
      <c r="B1823" s="136"/>
      <c r="C1823" s="136"/>
      <c r="D1823" s="136"/>
      <c r="E1823" s="136"/>
      <c r="F1823" s="136"/>
      <c r="G1823" s="269" t="s">
        <v>12514</v>
      </c>
      <c r="H1823" s="202"/>
      <c r="I1823" s="183">
        <v>16.044</v>
      </c>
    </row>
    <row r="1824" spans="1:9" ht="15" customHeight="1">
      <c r="A1824" s="262" t="s">
        <v>12515</v>
      </c>
      <c r="B1824" s="218"/>
      <c r="C1824" s="218"/>
      <c r="D1824" s="218"/>
      <c r="E1824" s="219"/>
      <c r="F1824" s="176" t="s">
        <v>12516</v>
      </c>
      <c r="G1824" s="176" t="s">
        <v>12517</v>
      </c>
      <c r="H1824" s="176" t="s">
        <v>12518</v>
      </c>
      <c r="I1824" s="176" t="s">
        <v>12519</v>
      </c>
    </row>
    <row r="1825" spans="1:9" ht="15" customHeight="1">
      <c r="A1825" s="177" t="s">
        <v>12520</v>
      </c>
      <c r="B1825" s="263" t="s">
        <v>12521</v>
      </c>
      <c r="C1825" s="197"/>
      <c r="D1825" s="197"/>
      <c r="E1825" s="197"/>
      <c r="F1825" s="177" t="s">
        <v>12522</v>
      </c>
      <c r="G1825" s="179">
        <v>1</v>
      </c>
      <c r="H1825" s="180">
        <v>349.62</v>
      </c>
      <c r="I1825" s="180">
        <v>349.62</v>
      </c>
    </row>
    <row r="1826" spans="1:9" ht="15" customHeight="1">
      <c r="A1826" s="136"/>
      <c r="B1826" s="136"/>
      <c r="C1826" s="136"/>
      <c r="D1826" s="136"/>
      <c r="E1826" s="136"/>
      <c r="F1826" s="136"/>
      <c r="G1826" s="259" t="s">
        <v>12523</v>
      </c>
      <c r="H1826" s="197"/>
      <c r="I1826" s="181">
        <v>349.62</v>
      </c>
    </row>
    <row r="1827" spans="1:9" ht="15" customHeight="1">
      <c r="A1827" s="136"/>
      <c r="B1827" s="136"/>
      <c r="C1827" s="136"/>
      <c r="D1827" s="136"/>
      <c r="E1827" s="136"/>
      <c r="F1827" s="136"/>
      <c r="G1827" s="259" t="s">
        <v>12524</v>
      </c>
      <c r="H1827" s="197"/>
      <c r="I1827" s="184">
        <v>365.66399999999999</v>
      </c>
    </row>
    <row r="1828" spans="1:9" ht="15" customHeight="1">
      <c r="A1828" s="136"/>
      <c r="B1828" s="136"/>
      <c r="C1828" s="136"/>
      <c r="D1828" s="136"/>
      <c r="E1828" s="136"/>
      <c r="F1828" s="136"/>
      <c r="G1828" s="259" t="s">
        <v>12525</v>
      </c>
      <c r="H1828" s="197"/>
      <c r="I1828" s="181">
        <v>365.66</v>
      </c>
    </row>
    <row r="1829" spans="1:9" ht="15" customHeight="1">
      <c r="A1829" s="136"/>
      <c r="B1829" s="136"/>
      <c r="C1829" s="136"/>
      <c r="D1829" s="136"/>
      <c r="E1829" s="136"/>
      <c r="F1829" s="136"/>
      <c r="G1829" s="259" t="s">
        <v>12526</v>
      </c>
      <c r="H1829" s="197"/>
      <c r="I1829" s="181">
        <v>126.52</v>
      </c>
    </row>
    <row r="1830" spans="1:9" ht="15" customHeight="1">
      <c r="A1830" s="136"/>
      <c r="B1830" s="136"/>
      <c r="C1830" s="136"/>
      <c r="D1830" s="136"/>
      <c r="E1830" s="136"/>
      <c r="F1830" s="136"/>
      <c r="G1830" s="259" t="s">
        <v>12527</v>
      </c>
      <c r="H1830" s="197"/>
      <c r="I1830" s="181">
        <v>492.18</v>
      </c>
    </row>
    <row r="1831" spans="1:9" ht="9.75" customHeight="1">
      <c r="A1831" s="136"/>
      <c r="B1831" s="136"/>
      <c r="C1831" s="136"/>
      <c r="D1831" s="260"/>
      <c r="E1831" s="197"/>
      <c r="F1831" s="197"/>
      <c r="G1831" s="136"/>
      <c r="H1831" s="136"/>
      <c r="I1831" s="136"/>
    </row>
    <row r="1832" spans="1:9" ht="19.5" customHeight="1">
      <c r="A1832" s="261" t="s">
        <v>12528</v>
      </c>
      <c r="B1832" s="218"/>
      <c r="C1832" s="218"/>
      <c r="D1832" s="218"/>
      <c r="E1832" s="218"/>
      <c r="F1832" s="218"/>
      <c r="G1832" s="218"/>
      <c r="H1832" s="218"/>
      <c r="I1832" s="219"/>
    </row>
    <row r="1833" spans="1:9" ht="15" customHeight="1">
      <c r="A1833" s="270" t="s">
        <v>12529</v>
      </c>
      <c r="B1833" s="218"/>
      <c r="C1833" s="219"/>
      <c r="D1833" s="266" t="s">
        <v>12530</v>
      </c>
      <c r="E1833" s="219"/>
      <c r="F1833" s="176" t="s">
        <v>12531</v>
      </c>
      <c r="G1833" s="176" t="s">
        <v>12532</v>
      </c>
      <c r="H1833" s="176" t="s">
        <v>12533</v>
      </c>
      <c r="I1833" s="176" t="s">
        <v>12534</v>
      </c>
    </row>
    <row r="1834" spans="1:9" ht="15" customHeight="1">
      <c r="A1834" s="187" t="s">
        <v>12535</v>
      </c>
      <c r="B1834" s="271" t="s">
        <v>12536</v>
      </c>
      <c r="C1834" s="197"/>
      <c r="D1834" s="272" t="s">
        <v>12537</v>
      </c>
      <c r="E1834" s="197"/>
      <c r="F1834" s="187" t="s">
        <v>12538</v>
      </c>
      <c r="G1834" s="188">
        <v>0.20619999999999999</v>
      </c>
      <c r="H1834" s="189">
        <v>11.45</v>
      </c>
      <c r="I1834" s="189">
        <v>2.36</v>
      </c>
    </row>
    <row r="1835" spans="1:9" ht="15" customHeight="1">
      <c r="A1835" s="187" t="s">
        <v>12539</v>
      </c>
      <c r="B1835" s="271" t="s">
        <v>12540</v>
      </c>
      <c r="C1835" s="197"/>
      <c r="D1835" s="272" t="s">
        <v>12541</v>
      </c>
      <c r="E1835" s="197"/>
      <c r="F1835" s="187" t="s">
        <v>12542</v>
      </c>
      <c r="G1835" s="188">
        <v>0.20619999999999999</v>
      </c>
      <c r="H1835" s="189">
        <v>12.43</v>
      </c>
      <c r="I1835" s="189">
        <v>2.56</v>
      </c>
    </row>
    <row r="1836" spans="1:9" ht="15" customHeight="1">
      <c r="A1836" s="136"/>
      <c r="B1836" s="136"/>
      <c r="C1836" s="136"/>
      <c r="D1836" s="136"/>
      <c r="E1836" s="136"/>
      <c r="F1836" s="136"/>
      <c r="G1836" s="273" t="s">
        <v>12543</v>
      </c>
      <c r="H1836" s="197"/>
      <c r="I1836" s="190">
        <v>4.92</v>
      </c>
    </row>
    <row r="1837" spans="1:9" ht="15" customHeight="1">
      <c r="A1837" s="270" t="s">
        <v>12544</v>
      </c>
      <c r="B1837" s="218"/>
      <c r="C1837" s="219"/>
      <c r="D1837" s="266" t="s">
        <v>12545</v>
      </c>
      <c r="E1837" s="219"/>
      <c r="F1837" s="176" t="s">
        <v>12546</v>
      </c>
      <c r="G1837" s="176" t="s">
        <v>12547</v>
      </c>
      <c r="H1837" s="176" t="s">
        <v>12548</v>
      </c>
      <c r="I1837" s="176" t="s">
        <v>12549</v>
      </c>
    </row>
    <row r="1838" spans="1:9" ht="36" customHeight="1">
      <c r="A1838" s="187" t="s">
        <v>12550</v>
      </c>
      <c r="B1838" s="271" t="s">
        <v>12551</v>
      </c>
      <c r="C1838" s="197"/>
      <c r="D1838" s="272" t="s">
        <v>12552</v>
      </c>
      <c r="E1838" s="197"/>
      <c r="F1838" s="187" t="s">
        <v>12553</v>
      </c>
      <c r="G1838" s="188">
        <v>1</v>
      </c>
      <c r="H1838" s="189">
        <v>21.9</v>
      </c>
      <c r="I1838" s="189">
        <v>21.9</v>
      </c>
    </row>
    <row r="1839" spans="1:9" ht="15" customHeight="1">
      <c r="A1839" s="136"/>
      <c r="B1839" s="136"/>
      <c r="C1839" s="136"/>
      <c r="D1839" s="136"/>
      <c r="E1839" s="136"/>
      <c r="F1839" s="136"/>
      <c r="G1839" s="273" t="s">
        <v>12554</v>
      </c>
      <c r="H1839" s="197"/>
      <c r="I1839" s="190">
        <v>21.9</v>
      </c>
    </row>
    <row r="1840" spans="1:9" ht="15" customHeight="1">
      <c r="A1840" s="136"/>
      <c r="B1840" s="136"/>
      <c r="C1840" s="136"/>
      <c r="D1840" s="136"/>
      <c r="E1840" s="136"/>
      <c r="F1840" s="136"/>
      <c r="G1840" s="259" t="s">
        <v>12555</v>
      </c>
      <c r="H1840" s="197"/>
      <c r="I1840" s="181">
        <v>26.82</v>
      </c>
    </row>
    <row r="1841" spans="1:9" ht="15" customHeight="1">
      <c r="A1841" s="136"/>
      <c r="B1841" s="136"/>
      <c r="C1841" s="136"/>
      <c r="D1841" s="136"/>
      <c r="E1841" s="136"/>
      <c r="F1841" s="136"/>
      <c r="G1841" s="259" t="s">
        <v>12556</v>
      </c>
      <c r="H1841" s="197"/>
      <c r="I1841" s="181">
        <v>9.2799999999999994</v>
      </c>
    </row>
    <row r="1842" spans="1:9" ht="15" customHeight="1">
      <c r="A1842" s="136"/>
      <c r="B1842" s="136"/>
      <c r="C1842" s="136"/>
      <c r="D1842" s="136"/>
      <c r="E1842" s="136"/>
      <c r="F1842" s="136"/>
      <c r="G1842" s="259" t="s">
        <v>12557</v>
      </c>
      <c r="H1842" s="197"/>
      <c r="I1842" s="181">
        <v>36.1</v>
      </c>
    </row>
    <row r="1843" spans="1:9" ht="9.75" customHeight="1">
      <c r="A1843" s="136"/>
      <c r="B1843" s="136"/>
      <c r="C1843" s="136"/>
      <c r="D1843" s="260"/>
      <c r="E1843" s="197"/>
      <c r="F1843" s="197"/>
      <c r="G1843" s="136"/>
      <c r="H1843" s="136"/>
      <c r="I1843" s="136"/>
    </row>
    <row r="1844" spans="1:9" ht="19.5" customHeight="1">
      <c r="A1844" s="261" t="s">
        <v>12558</v>
      </c>
      <c r="B1844" s="218"/>
      <c r="C1844" s="218"/>
      <c r="D1844" s="218"/>
      <c r="E1844" s="218"/>
      <c r="F1844" s="218"/>
      <c r="G1844" s="218"/>
      <c r="H1844" s="218"/>
      <c r="I1844" s="219"/>
    </row>
    <row r="1845" spans="1:9" ht="15" customHeight="1">
      <c r="A1845" s="270" t="s">
        <v>12559</v>
      </c>
      <c r="B1845" s="218"/>
      <c r="C1845" s="219"/>
      <c r="D1845" s="266" t="s">
        <v>12560</v>
      </c>
      <c r="E1845" s="219"/>
      <c r="F1845" s="176" t="s">
        <v>12561</v>
      </c>
      <c r="G1845" s="176" t="s">
        <v>12562</v>
      </c>
      <c r="H1845" s="176" t="s">
        <v>12563</v>
      </c>
      <c r="I1845" s="176" t="s">
        <v>12564</v>
      </c>
    </row>
    <row r="1846" spans="1:9" ht="15" customHeight="1">
      <c r="A1846" s="187" t="s">
        <v>12565</v>
      </c>
      <c r="B1846" s="271" t="s">
        <v>12566</v>
      </c>
      <c r="C1846" s="197"/>
      <c r="D1846" s="272" t="s">
        <v>12567</v>
      </c>
      <c r="E1846" s="197"/>
      <c r="F1846" s="187" t="s">
        <v>12568</v>
      </c>
      <c r="G1846" s="188">
        <v>7.0000000000000007E-2</v>
      </c>
      <c r="H1846" s="189">
        <v>11.45</v>
      </c>
      <c r="I1846" s="189">
        <v>0.8</v>
      </c>
    </row>
    <row r="1847" spans="1:9" ht="15" customHeight="1">
      <c r="A1847" s="187" t="s">
        <v>12569</v>
      </c>
      <c r="B1847" s="271" t="s">
        <v>12570</v>
      </c>
      <c r="C1847" s="197"/>
      <c r="D1847" s="272" t="s">
        <v>12571</v>
      </c>
      <c r="E1847" s="197"/>
      <c r="F1847" s="187" t="s">
        <v>12572</v>
      </c>
      <c r="G1847" s="188">
        <v>7.0000000000000007E-2</v>
      </c>
      <c r="H1847" s="189">
        <v>12.43</v>
      </c>
      <c r="I1847" s="189">
        <v>0.87</v>
      </c>
    </row>
    <row r="1848" spans="1:9" ht="15" customHeight="1">
      <c r="A1848" s="136"/>
      <c r="B1848" s="136"/>
      <c r="C1848" s="136"/>
      <c r="D1848" s="136"/>
      <c r="E1848" s="136"/>
      <c r="F1848" s="136"/>
      <c r="G1848" s="273" t="s">
        <v>12573</v>
      </c>
      <c r="H1848" s="197"/>
      <c r="I1848" s="190">
        <v>1.67</v>
      </c>
    </row>
    <row r="1849" spans="1:9" ht="15" customHeight="1">
      <c r="A1849" s="270" t="s">
        <v>12574</v>
      </c>
      <c r="B1849" s="218"/>
      <c r="C1849" s="219"/>
      <c r="D1849" s="266" t="s">
        <v>12575</v>
      </c>
      <c r="E1849" s="219"/>
      <c r="F1849" s="176" t="s">
        <v>12576</v>
      </c>
      <c r="G1849" s="176" t="s">
        <v>12577</v>
      </c>
      <c r="H1849" s="176" t="s">
        <v>12578</v>
      </c>
      <c r="I1849" s="176" t="s">
        <v>12579</v>
      </c>
    </row>
    <row r="1850" spans="1:9" ht="15" customHeight="1">
      <c r="A1850" s="187" t="s">
        <v>12580</v>
      </c>
      <c r="B1850" s="271" t="s">
        <v>12581</v>
      </c>
      <c r="C1850" s="197"/>
      <c r="D1850" s="272" t="s">
        <v>12582</v>
      </c>
      <c r="E1850" s="197"/>
      <c r="F1850" s="187" t="s">
        <v>12583</v>
      </c>
      <c r="G1850" s="188">
        <v>1.02</v>
      </c>
      <c r="H1850" s="189">
        <v>3.68</v>
      </c>
      <c r="I1850" s="189">
        <v>3.75</v>
      </c>
    </row>
    <row r="1851" spans="1:9" ht="15" customHeight="1">
      <c r="A1851" s="136"/>
      <c r="B1851" s="136"/>
      <c r="C1851" s="136"/>
      <c r="D1851" s="136"/>
      <c r="E1851" s="136"/>
      <c r="F1851" s="136"/>
      <c r="G1851" s="273" t="s">
        <v>12584</v>
      </c>
      <c r="H1851" s="197"/>
      <c r="I1851" s="190">
        <v>3.75</v>
      </c>
    </row>
    <row r="1852" spans="1:9" ht="15" customHeight="1">
      <c r="A1852" s="136"/>
      <c r="B1852" s="136"/>
      <c r="C1852" s="136"/>
      <c r="D1852" s="136"/>
      <c r="E1852" s="136"/>
      <c r="F1852" s="136"/>
      <c r="G1852" s="259" t="s">
        <v>12585</v>
      </c>
      <c r="H1852" s="197"/>
      <c r="I1852" s="181">
        <v>5.42</v>
      </c>
    </row>
    <row r="1853" spans="1:9" ht="15" customHeight="1">
      <c r="A1853" s="136"/>
      <c r="B1853" s="136"/>
      <c r="C1853" s="136"/>
      <c r="D1853" s="136"/>
      <c r="E1853" s="136"/>
      <c r="F1853" s="136"/>
      <c r="G1853" s="259" t="s">
        <v>12586</v>
      </c>
      <c r="H1853" s="197"/>
      <c r="I1853" s="181">
        <v>1.88</v>
      </c>
    </row>
    <row r="1854" spans="1:9" ht="15" customHeight="1">
      <c r="A1854" s="136"/>
      <c r="B1854" s="136"/>
      <c r="C1854" s="136"/>
      <c r="D1854" s="136"/>
      <c r="E1854" s="136"/>
      <c r="F1854" s="136"/>
      <c r="G1854" s="259" t="s">
        <v>12587</v>
      </c>
      <c r="H1854" s="197"/>
      <c r="I1854" s="181">
        <v>7.3</v>
      </c>
    </row>
    <row r="1855" spans="1:9" ht="9.75" customHeight="1">
      <c r="A1855" s="136"/>
      <c r="B1855" s="136"/>
      <c r="C1855" s="136"/>
      <c r="D1855" s="260"/>
      <c r="E1855" s="197"/>
      <c r="F1855" s="197"/>
      <c r="G1855" s="136"/>
      <c r="H1855" s="136"/>
      <c r="I1855" s="136"/>
    </row>
    <row r="1856" spans="1:9" ht="19.5" customHeight="1">
      <c r="A1856" s="261" t="s">
        <v>12588</v>
      </c>
      <c r="B1856" s="218"/>
      <c r="C1856" s="218"/>
      <c r="D1856" s="218"/>
      <c r="E1856" s="218"/>
      <c r="F1856" s="218"/>
      <c r="G1856" s="218"/>
      <c r="H1856" s="218"/>
      <c r="I1856" s="219"/>
    </row>
    <row r="1857" spans="1:9" ht="15" customHeight="1">
      <c r="A1857" s="270" t="s">
        <v>12589</v>
      </c>
      <c r="B1857" s="218"/>
      <c r="C1857" s="219"/>
      <c r="D1857" s="266" t="s">
        <v>12590</v>
      </c>
      <c r="E1857" s="219"/>
      <c r="F1857" s="176" t="s">
        <v>12591</v>
      </c>
      <c r="G1857" s="176" t="s">
        <v>12592</v>
      </c>
      <c r="H1857" s="176" t="s">
        <v>12593</v>
      </c>
      <c r="I1857" s="176" t="s">
        <v>12594</v>
      </c>
    </row>
    <row r="1858" spans="1:9" ht="27.75" customHeight="1">
      <c r="A1858" s="187" t="s">
        <v>12595</v>
      </c>
      <c r="B1858" s="271" t="s">
        <v>12596</v>
      </c>
      <c r="C1858" s="197"/>
      <c r="D1858" s="272" t="s">
        <v>12597</v>
      </c>
      <c r="E1858" s="197"/>
      <c r="F1858" s="187" t="s">
        <v>12598</v>
      </c>
      <c r="G1858" s="188">
        <v>2</v>
      </c>
      <c r="H1858" s="189">
        <v>0.12</v>
      </c>
      <c r="I1858" s="189">
        <v>0.24</v>
      </c>
    </row>
    <row r="1859" spans="1:9" ht="19.5" customHeight="1">
      <c r="A1859" s="187" t="s">
        <v>12599</v>
      </c>
      <c r="B1859" s="271" t="s">
        <v>12600</v>
      </c>
      <c r="C1859" s="197"/>
      <c r="D1859" s="272" t="s">
        <v>12601</v>
      </c>
      <c r="E1859" s="197"/>
      <c r="F1859" s="187" t="s">
        <v>12602</v>
      </c>
      <c r="G1859" s="188">
        <v>1</v>
      </c>
      <c r="H1859" s="189">
        <v>12.99</v>
      </c>
      <c r="I1859" s="189">
        <v>12.99</v>
      </c>
    </row>
    <row r="1860" spans="1:9" ht="15" customHeight="1">
      <c r="A1860" s="136"/>
      <c r="B1860" s="136"/>
      <c r="C1860" s="136"/>
      <c r="D1860" s="136"/>
      <c r="E1860" s="136"/>
      <c r="F1860" s="136"/>
      <c r="G1860" s="273" t="s">
        <v>12603</v>
      </c>
      <c r="H1860" s="197"/>
      <c r="I1860" s="190">
        <v>13.23</v>
      </c>
    </row>
    <row r="1861" spans="1:9" ht="15" customHeight="1">
      <c r="A1861" s="270" t="s">
        <v>12604</v>
      </c>
      <c r="B1861" s="218"/>
      <c r="C1861" s="219"/>
      <c r="D1861" s="266" t="s">
        <v>12605</v>
      </c>
      <c r="E1861" s="219"/>
      <c r="F1861" s="176" t="s">
        <v>12606</v>
      </c>
      <c r="G1861" s="176" t="s">
        <v>12607</v>
      </c>
      <c r="H1861" s="176" t="s">
        <v>12608</v>
      </c>
      <c r="I1861" s="176" t="s">
        <v>12609</v>
      </c>
    </row>
    <row r="1862" spans="1:9" ht="15" customHeight="1">
      <c r="A1862" s="187" t="s">
        <v>12610</v>
      </c>
      <c r="B1862" s="271" t="s">
        <v>12611</v>
      </c>
      <c r="C1862" s="197"/>
      <c r="D1862" s="272" t="s">
        <v>12612</v>
      </c>
      <c r="E1862" s="197"/>
      <c r="F1862" s="187" t="s">
        <v>12613</v>
      </c>
      <c r="G1862" s="188">
        <v>0.35699999999999998</v>
      </c>
      <c r="H1862" s="189">
        <v>16.829999999999998</v>
      </c>
      <c r="I1862" s="189">
        <v>6.01</v>
      </c>
    </row>
    <row r="1863" spans="1:9" ht="15" customHeight="1">
      <c r="A1863" s="187" t="s">
        <v>12614</v>
      </c>
      <c r="B1863" s="271" t="s">
        <v>12615</v>
      </c>
      <c r="C1863" s="197"/>
      <c r="D1863" s="272" t="s">
        <v>12616</v>
      </c>
      <c r="E1863" s="197"/>
      <c r="F1863" s="187" t="s">
        <v>12617</v>
      </c>
      <c r="G1863" s="188">
        <v>0.35699999999999998</v>
      </c>
      <c r="H1863" s="189">
        <v>17.84</v>
      </c>
      <c r="I1863" s="189">
        <v>6.37</v>
      </c>
    </row>
    <row r="1864" spans="1:9" ht="15" customHeight="1">
      <c r="A1864" s="136"/>
      <c r="B1864" s="136"/>
      <c r="C1864" s="136"/>
      <c r="D1864" s="136"/>
      <c r="E1864" s="136"/>
      <c r="F1864" s="136"/>
      <c r="G1864" s="273" t="s">
        <v>12618</v>
      </c>
      <c r="H1864" s="197"/>
      <c r="I1864" s="190">
        <v>12.38</v>
      </c>
    </row>
    <row r="1865" spans="1:9" ht="15" customHeight="1">
      <c r="A1865" s="136"/>
      <c r="B1865" s="136"/>
      <c r="C1865" s="136"/>
      <c r="D1865" s="136"/>
      <c r="E1865" s="136"/>
      <c r="F1865" s="136"/>
      <c r="G1865" s="259" t="s">
        <v>12619</v>
      </c>
      <c r="H1865" s="197"/>
      <c r="I1865" s="181">
        <v>25.61</v>
      </c>
    </row>
    <row r="1866" spans="1:9" ht="15" customHeight="1">
      <c r="A1866" s="136"/>
      <c r="B1866" s="136"/>
      <c r="C1866" s="136"/>
      <c r="D1866" s="136"/>
      <c r="E1866" s="136"/>
      <c r="F1866" s="136"/>
      <c r="G1866" s="259" t="s">
        <v>12620</v>
      </c>
      <c r="H1866" s="197"/>
      <c r="I1866" s="181">
        <v>8.86</v>
      </c>
    </row>
    <row r="1867" spans="1:9" ht="15" customHeight="1">
      <c r="A1867" s="136"/>
      <c r="B1867" s="136"/>
      <c r="C1867" s="136"/>
      <c r="D1867" s="136"/>
      <c r="E1867" s="136"/>
      <c r="F1867" s="136"/>
      <c r="G1867" s="259" t="s">
        <v>12621</v>
      </c>
      <c r="H1867" s="197"/>
      <c r="I1867" s="181">
        <v>34.47</v>
      </c>
    </row>
    <row r="1868" spans="1:9" ht="9.75" customHeight="1">
      <c r="A1868" s="136"/>
      <c r="B1868" s="136"/>
      <c r="C1868" s="136"/>
      <c r="D1868" s="260"/>
      <c r="E1868" s="197"/>
      <c r="F1868" s="197"/>
      <c r="G1868" s="136"/>
      <c r="H1868" s="136"/>
      <c r="I1868" s="136"/>
    </row>
    <row r="1869" spans="1:9" ht="19.5" customHeight="1">
      <c r="A1869" s="261" t="s">
        <v>12622</v>
      </c>
      <c r="B1869" s="218"/>
      <c r="C1869" s="218"/>
      <c r="D1869" s="218"/>
      <c r="E1869" s="218"/>
      <c r="F1869" s="218"/>
      <c r="G1869" s="218"/>
      <c r="H1869" s="218"/>
      <c r="I1869" s="219"/>
    </row>
    <row r="1870" spans="1:9" ht="15" customHeight="1">
      <c r="A1870" s="270" t="s">
        <v>12623</v>
      </c>
      <c r="B1870" s="218"/>
      <c r="C1870" s="219"/>
      <c r="D1870" s="266" t="s">
        <v>12624</v>
      </c>
      <c r="E1870" s="219"/>
      <c r="F1870" s="176" t="s">
        <v>12625</v>
      </c>
      <c r="G1870" s="176" t="s">
        <v>12626</v>
      </c>
      <c r="H1870" s="176" t="s">
        <v>12627</v>
      </c>
      <c r="I1870" s="176" t="s">
        <v>12628</v>
      </c>
    </row>
    <row r="1871" spans="1:9" ht="27.75" customHeight="1">
      <c r="A1871" s="187" t="s">
        <v>12629</v>
      </c>
      <c r="B1871" s="271" t="s">
        <v>12630</v>
      </c>
      <c r="C1871" s="197"/>
      <c r="D1871" s="272" t="s">
        <v>12631</v>
      </c>
      <c r="E1871" s="197"/>
      <c r="F1871" s="187" t="s">
        <v>12632</v>
      </c>
      <c r="G1871" s="188">
        <v>2</v>
      </c>
      <c r="H1871" s="189">
        <v>0.12</v>
      </c>
      <c r="I1871" s="189">
        <v>0.24</v>
      </c>
    </row>
    <row r="1872" spans="1:9" ht="19.5" customHeight="1">
      <c r="A1872" s="187" t="s">
        <v>12633</v>
      </c>
      <c r="B1872" s="271" t="s">
        <v>12634</v>
      </c>
      <c r="C1872" s="197"/>
      <c r="D1872" s="272" t="s">
        <v>12635</v>
      </c>
      <c r="E1872" s="197"/>
      <c r="F1872" s="187" t="s">
        <v>12636</v>
      </c>
      <c r="G1872" s="188">
        <v>1</v>
      </c>
      <c r="H1872" s="189">
        <v>12.55</v>
      </c>
      <c r="I1872" s="189">
        <v>12.55</v>
      </c>
    </row>
    <row r="1873" spans="1:9" ht="15" customHeight="1">
      <c r="A1873" s="136"/>
      <c r="B1873" s="136"/>
      <c r="C1873" s="136"/>
      <c r="D1873" s="136"/>
      <c r="E1873" s="136"/>
      <c r="F1873" s="136"/>
      <c r="G1873" s="273" t="s">
        <v>12637</v>
      </c>
      <c r="H1873" s="197"/>
      <c r="I1873" s="190">
        <v>12.79</v>
      </c>
    </row>
    <row r="1874" spans="1:9" ht="15" customHeight="1">
      <c r="A1874" s="270" t="s">
        <v>12638</v>
      </c>
      <c r="B1874" s="218"/>
      <c r="C1874" s="219"/>
      <c r="D1874" s="266" t="s">
        <v>12639</v>
      </c>
      <c r="E1874" s="219"/>
      <c r="F1874" s="176" t="s">
        <v>12640</v>
      </c>
      <c r="G1874" s="176" t="s">
        <v>12641</v>
      </c>
      <c r="H1874" s="176" t="s">
        <v>12642</v>
      </c>
      <c r="I1874" s="176" t="s">
        <v>12643</v>
      </c>
    </row>
    <row r="1875" spans="1:9" ht="15" customHeight="1">
      <c r="A1875" s="187" t="s">
        <v>12644</v>
      </c>
      <c r="B1875" s="271" t="s">
        <v>12645</v>
      </c>
      <c r="C1875" s="197"/>
      <c r="D1875" s="272" t="s">
        <v>12646</v>
      </c>
      <c r="E1875" s="197"/>
      <c r="F1875" s="187" t="s">
        <v>12647</v>
      </c>
      <c r="G1875" s="188">
        <v>0.35699999999999998</v>
      </c>
      <c r="H1875" s="189">
        <v>16.829999999999998</v>
      </c>
      <c r="I1875" s="189">
        <v>6.01</v>
      </c>
    </row>
    <row r="1876" spans="1:9" ht="15" customHeight="1">
      <c r="A1876" s="187" t="s">
        <v>12648</v>
      </c>
      <c r="B1876" s="271" t="s">
        <v>12649</v>
      </c>
      <c r="C1876" s="197"/>
      <c r="D1876" s="272" t="s">
        <v>12650</v>
      </c>
      <c r="E1876" s="197"/>
      <c r="F1876" s="187" t="s">
        <v>12651</v>
      </c>
      <c r="G1876" s="188">
        <v>0.35699999999999998</v>
      </c>
      <c r="H1876" s="189">
        <v>17.84</v>
      </c>
      <c r="I1876" s="189">
        <v>6.37</v>
      </c>
    </row>
    <row r="1877" spans="1:9" ht="15" customHeight="1">
      <c r="A1877" s="136"/>
      <c r="B1877" s="136"/>
      <c r="C1877" s="136"/>
      <c r="D1877" s="136"/>
      <c r="E1877" s="136"/>
      <c r="F1877" s="136"/>
      <c r="G1877" s="273" t="s">
        <v>12652</v>
      </c>
      <c r="H1877" s="197"/>
      <c r="I1877" s="190">
        <v>12.38</v>
      </c>
    </row>
    <row r="1878" spans="1:9" ht="15" customHeight="1">
      <c r="A1878" s="136"/>
      <c r="B1878" s="136"/>
      <c r="C1878" s="136"/>
      <c r="D1878" s="136"/>
      <c r="E1878" s="136"/>
      <c r="F1878" s="136"/>
      <c r="G1878" s="259" t="s">
        <v>12653</v>
      </c>
      <c r="H1878" s="197"/>
      <c r="I1878" s="181">
        <v>25.17</v>
      </c>
    </row>
    <row r="1879" spans="1:9" ht="15" customHeight="1">
      <c r="A1879" s="136"/>
      <c r="B1879" s="136"/>
      <c r="C1879" s="136"/>
      <c r="D1879" s="136"/>
      <c r="E1879" s="136"/>
      <c r="F1879" s="136"/>
      <c r="G1879" s="259" t="s">
        <v>12654</v>
      </c>
      <c r="H1879" s="197"/>
      <c r="I1879" s="181">
        <v>8.7100000000000009</v>
      </c>
    </row>
    <row r="1880" spans="1:9" ht="15" customHeight="1">
      <c r="A1880" s="136"/>
      <c r="B1880" s="136"/>
      <c r="C1880" s="136"/>
      <c r="D1880" s="136"/>
      <c r="E1880" s="136"/>
      <c r="F1880" s="136"/>
      <c r="G1880" s="259" t="s">
        <v>12655</v>
      </c>
      <c r="H1880" s="197"/>
      <c r="I1880" s="181">
        <v>33.880000000000003</v>
      </c>
    </row>
    <row r="1881" spans="1:9" ht="9.75" customHeight="1">
      <c r="A1881" s="136"/>
      <c r="B1881" s="136"/>
      <c r="C1881" s="136"/>
      <c r="D1881" s="260"/>
      <c r="E1881" s="197"/>
      <c r="F1881" s="197"/>
      <c r="G1881" s="136"/>
      <c r="H1881" s="136"/>
      <c r="I1881" s="136"/>
    </row>
    <row r="1882" spans="1:9" ht="19.5" customHeight="1">
      <c r="A1882" s="261" t="s">
        <v>12656</v>
      </c>
      <c r="B1882" s="218"/>
      <c r="C1882" s="218"/>
      <c r="D1882" s="218"/>
      <c r="E1882" s="218"/>
      <c r="F1882" s="218"/>
      <c r="G1882" s="218"/>
      <c r="H1882" s="218"/>
      <c r="I1882" s="219"/>
    </row>
    <row r="1883" spans="1:9" ht="15" customHeight="1">
      <c r="A1883" s="262" t="s">
        <v>12657</v>
      </c>
      <c r="B1883" s="218"/>
      <c r="C1883" s="218"/>
      <c r="D1883" s="218"/>
      <c r="E1883" s="219"/>
      <c r="F1883" s="176" t="s">
        <v>12658</v>
      </c>
      <c r="G1883" s="176" t="s">
        <v>12659</v>
      </c>
      <c r="H1883" s="176" t="s">
        <v>12660</v>
      </c>
      <c r="I1883" s="176" t="s">
        <v>12661</v>
      </c>
    </row>
    <row r="1884" spans="1:9" ht="15" customHeight="1">
      <c r="A1884" s="177" t="s">
        <v>12662</v>
      </c>
      <c r="B1884" s="263" t="s">
        <v>12663</v>
      </c>
      <c r="C1884" s="197"/>
      <c r="D1884" s="197"/>
      <c r="E1884" s="197"/>
      <c r="F1884" s="177" t="s">
        <v>12664</v>
      </c>
      <c r="G1884" s="179">
        <v>1.3</v>
      </c>
      <c r="H1884" s="180">
        <v>10.49</v>
      </c>
      <c r="I1884" s="180">
        <v>13.64</v>
      </c>
    </row>
    <row r="1885" spans="1:9" ht="15" customHeight="1">
      <c r="A1885" s="177" t="s">
        <v>12665</v>
      </c>
      <c r="B1885" s="263" t="s">
        <v>12666</v>
      </c>
      <c r="C1885" s="197"/>
      <c r="D1885" s="197"/>
      <c r="E1885" s="197"/>
      <c r="F1885" s="177" t="s">
        <v>12667</v>
      </c>
      <c r="G1885" s="179">
        <v>1.3</v>
      </c>
      <c r="H1885" s="180">
        <v>12.43</v>
      </c>
      <c r="I1885" s="180">
        <v>16.16</v>
      </c>
    </row>
    <row r="1886" spans="1:9" ht="15" customHeight="1">
      <c r="A1886" s="136"/>
      <c r="B1886" s="136"/>
      <c r="C1886" s="136"/>
      <c r="D1886" s="136"/>
      <c r="E1886" s="136"/>
      <c r="F1886" s="136"/>
      <c r="G1886" s="259" t="s">
        <v>12668</v>
      </c>
      <c r="H1886" s="197"/>
      <c r="I1886" s="181">
        <v>29.795999999999999</v>
      </c>
    </row>
    <row r="1887" spans="1:9" ht="15" customHeight="1">
      <c r="A1887" s="136"/>
      <c r="B1887" s="136"/>
      <c r="C1887" s="136"/>
      <c r="D1887" s="136"/>
      <c r="E1887" s="136"/>
      <c r="F1887" s="136"/>
      <c r="G1887" s="259" t="s">
        <v>12669</v>
      </c>
      <c r="H1887" s="197"/>
      <c r="I1887" s="182">
        <v>29.795999999999999</v>
      </c>
    </row>
    <row r="1888" spans="1:9" ht="15" customHeight="1">
      <c r="A1888" s="136"/>
      <c r="B1888" s="136"/>
      <c r="C1888" s="136"/>
      <c r="D1888" s="136"/>
      <c r="E1888" s="136"/>
      <c r="F1888" s="136"/>
      <c r="G1888" s="259" t="s">
        <v>12670</v>
      </c>
      <c r="H1888" s="197"/>
      <c r="I1888" s="182">
        <v>1</v>
      </c>
    </row>
    <row r="1889" spans="1:9" ht="15" customHeight="1">
      <c r="A1889" s="136"/>
      <c r="B1889" s="136"/>
      <c r="C1889" s="136"/>
      <c r="D1889" s="136"/>
      <c r="E1889" s="136"/>
      <c r="F1889" s="136"/>
      <c r="G1889" s="269" t="s">
        <v>12671</v>
      </c>
      <c r="H1889" s="202"/>
      <c r="I1889" s="183">
        <v>29.795999999999999</v>
      </c>
    </row>
    <row r="1890" spans="1:9" ht="15" customHeight="1">
      <c r="A1890" s="262" t="s">
        <v>12672</v>
      </c>
      <c r="B1890" s="218"/>
      <c r="C1890" s="218"/>
      <c r="D1890" s="218"/>
      <c r="E1890" s="219"/>
      <c r="F1890" s="176" t="s">
        <v>12673</v>
      </c>
      <c r="G1890" s="176" t="s">
        <v>12674</v>
      </c>
      <c r="H1890" s="176" t="s">
        <v>12675</v>
      </c>
      <c r="I1890" s="176" t="s">
        <v>12676</v>
      </c>
    </row>
    <row r="1891" spans="1:9" ht="15" customHeight="1">
      <c r="A1891" s="177" t="s">
        <v>12677</v>
      </c>
      <c r="B1891" s="263" t="s">
        <v>12678</v>
      </c>
      <c r="C1891" s="197"/>
      <c r="D1891" s="197"/>
      <c r="E1891" s="197"/>
      <c r="F1891" s="177" t="s">
        <v>12679</v>
      </c>
      <c r="G1891" s="179">
        <v>1</v>
      </c>
      <c r="H1891" s="180">
        <v>52.2</v>
      </c>
      <c r="I1891" s="180">
        <v>52.2</v>
      </c>
    </row>
    <row r="1892" spans="1:9" ht="15" customHeight="1">
      <c r="A1892" s="136"/>
      <c r="B1892" s="136"/>
      <c r="C1892" s="136"/>
      <c r="D1892" s="136"/>
      <c r="E1892" s="136"/>
      <c r="F1892" s="136"/>
      <c r="G1892" s="259" t="s">
        <v>12680</v>
      </c>
      <c r="H1892" s="197"/>
      <c r="I1892" s="181">
        <v>52.2</v>
      </c>
    </row>
    <row r="1893" spans="1:9" ht="15" customHeight="1">
      <c r="A1893" s="136"/>
      <c r="B1893" s="136"/>
      <c r="C1893" s="136"/>
      <c r="D1893" s="136"/>
      <c r="E1893" s="136"/>
      <c r="F1893" s="136"/>
      <c r="G1893" s="259" t="s">
        <v>12681</v>
      </c>
      <c r="H1893" s="197"/>
      <c r="I1893" s="184">
        <v>81.995999999999995</v>
      </c>
    </row>
    <row r="1894" spans="1:9" ht="15" customHeight="1">
      <c r="A1894" s="136"/>
      <c r="B1894" s="136"/>
      <c r="C1894" s="136"/>
      <c r="D1894" s="136"/>
      <c r="E1894" s="136"/>
      <c r="F1894" s="136"/>
      <c r="G1894" s="259" t="s">
        <v>12682</v>
      </c>
      <c r="H1894" s="197"/>
      <c r="I1894" s="181">
        <v>82</v>
      </c>
    </row>
    <row r="1895" spans="1:9" ht="15" customHeight="1">
      <c r="A1895" s="136"/>
      <c r="B1895" s="136"/>
      <c r="C1895" s="136"/>
      <c r="D1895" s="136"/>
      <c r="E1895" s="136"/>
      <c r="F1895" s="136"/>
      <c r="G1895" s="259" t="s">
        <v>12683</v>
      </c>
      <c r="H1895" s="197"/>
      <c r="I1895" s="181">
        <v>28.37</v>
      </c>
    </row>
    <row r="1896" spans="1:9" ht="15" customHeight="1">
      <c r="A1896" s="136"/>
      <c r="B1896" s="136"/>
      <c r="C1896" s="136"/>
      <c r="D1896" s="136"/>
      <c r="E1896" s="136"/>
      <c r="F1896" s="136"/>
      <c r="G1896" s="259" t="s">
        <v>12684</v>
      </c>
      <c r="H1896" s="197"/>
      <c r="I1896" s="181">
        <v>110.37</v>
      </c>
    </row>
    <row r="1897" spans="1:9" ht="9.75" customHeight="1">
      <c r="A1897" s="136"/>
      <c r="B1897" s="136"/>
      <c r="C1897" s="136"/>
      <c r="D1897" s="260"/>
      <c r="E1897" s="197"/>
      <c r="F1897" s="197"/>
      <c r="G1897" s="136"/>
      <c r="H1897" s="136"/>
      <c r="I1897" s="136"/>
    </row>
    <row r="1898" spans="1:9" ht="19.5" customHeight="1">
      <c r="A1898" s="261" t="s">
        <v>12685</v>
      </c>
      <c r="B1898" s="218"/>
      <c r="C1898" s="218"/>
      <c r="D1898" s="218"/>
      <c r="E1898" s="218"/>
      <c r="F1898" s="218"/>
      <c r="G1898" s="218"/>
      <c r="H1898" s="218"/>
      <c r="I1898" s="219"/>
    </row>
    <row r="1899" spans="1:9" ht="15" customHeight="1">
      <c r="A1899" s="270" t="s">
        <v>12686</v>
      </c>
      <c r="B1899" s="218"/>
      <c r="C1899" s="219"/>
      <c r="D1899" s="266" t="s">
        <v>12687</v>
      </c>
      <c r="E1899" s="219"/>
      <c r="F1899" s="176" t="s">
        <v>12688</v>
      </c>
      <c r="G1899" s="176" t="s">
        <v>12689</v>
      </c>
      <c r="H1899" s="176" t="s">
        <v>12690</v>
      </c>
      <c r="I1899" s="176" t="s">
        <v>12691</v>
      </c>
    </row>
    <row r="1900" spans="1:9" ht="15" customHeight="1">
      <c r="A1900" s="187" t="s">
        <v>12692</v>
      </c>
      <c r="B1900" s="271" t="s">
        <v>12693</v>
      </c>
      <c r="C1900" s="197"/>
      <c r="D1900" s="272" t="s">
        <v>12694</v>
      </c>
      <c r="E1900" s="197"/>
      <c r="F1900" s="187" t="s">
        <v>12695</v>
      </c>
      <c r="G1900" s="188">
        <v>0.55000000000000004</v>
      </c>
      <c r="H1900" s="189">
        <v>11.45</v>
      </c>
      <c r="I1900" s="189">
        <v>6.3</v>
      </c>
    </row>
    <row r="1901" spans="1:9" ht="15" customHeight="1">
      <c r="A1901" s="187" t="s">
        <v>12696</v>
      </c>
      <c r="B1901" s="271" t="s">
        <v>12697</v>
      </c>
      <c r="C1901" s="197"/>
      <c r="D1901" s="272" t="s">
        <v>12698</v>
      </c>
      <c r="E1901" s="197"/>
      <c r="F1901" s="187" t="s">
        <v>12699</v>
      </c>
      <c r="G1901" s="188">
        <v>0.55000000000000004</v>
      </c>
      <c r="H1901" s="189">
        <v>12.43</v>
      </c>
      <c r="I1901" s="189">
        <v>6.84</v>
      </c>
    </row>
    <row r="1902" spans="1:9" ht="15" customHeight="1">
      <c r="A1902" s="136"/>
      <c r="B1902" s="136"/>
      <c r="C1902" s="136"/>
      <c r="D1902" s="136"/>
      <c r="E1902" s="136"/>
      <c r="F1902" s="136"/>
      <c r="G1902" s="273" t="s">
        <v>12700</v>
      </c>
      <c r="H1902" s="197"/>
      <c r="I1902" s="190">
        <v>13.14</v>
      </c>
    </row>
    <row r="1903" spans="1:9" ht="15" customHeight="1">
      <c r="A1903" s="270" t="s">
        <v>12701</v>
      </c>
      <c r="B1903" s="218"/>
      <c r="C1903" s="219"/>
      <c r="D1903" s="266" t="s">
        <v>12702</v>
      </c>
      <c r="E1903" s="219"/>
      <c r="F1903" s="176" t="s">
        <v>12703</v>
      </c>
      <c r="G1903" s="176" t="s">
        <v>12704</v>
      </c>
      <c r="H1903" s="176" t="s">
        <v>12705</v>
      </c>
      <c r="I1903" s="176" t="s">
        <v>12706</v>
      </c>
    </row>
    <row r="1904" spans="1:9" ht="15" customHeight="1">
      <c r="A1904" s="187" t="s">
        <v>12707</v>
      </c>
      <c r="B1904" s="271" t="s">
        <v>12708</v>
      </c>
      <c r="C1904" s="197"/>
      <c r="D1904" s="272" t="s">
        <v>12709</v>
      </c>
      <c r="E1904" s="197"/>
      <c r="F1904" s="187" t="s">
        <v>12710</v>
      </c>
      <c r="G1904" s="188">
        <v>1.1000000000000001</v>
      </c>
      <c r="H1904" s="189">
        <v>14.33</v>
      </c>
      <c r="I1904" s="189">
        <v>15.76</v>
      </c>
    </row>
    <row r="1905" spans="1:9" ht="15" customHeight="1">
      <c r="A1905" s="136"/>
      <c r="B1905" s="136"/>
      <c r="C1905" s="136"/>
      <c r="D1905" s="136"/>
      <c r="E1905" s="136"/>
      <c r="F1905" s="136"/>
      <c r="G1905" s="273" t="s">
        <v>12711</v>
      </c>
      <c r="H1905" s="197"/>
      <c r="I1905" s="190">
        <v>15.76</v>
      </c>
    </row>
    <row r="1906" spans="1:9" ht="15" customHeight="1">
      <c r="A1906" s="136"/>
      <c r="B1906" s="136"/>
      <c r="C1906" s="136"/>
      <c r="D1906" s="136"/>
      <c r="E1906" s="136"/>
      <c r="F1906" s="136"/>
      <c r="G1906" s="259" t="s">
        <v>12712</v>
      </c>
      <c r="H1906" s="197"/>
      <c r="I1906" s="181">
        <v>28.9</v>
      </c>
    </row>
    <row r="1907" spans="1:9" ht="15" customHeight="1">
      <c r="A1907" s="136"/>
      <c r="B1907" s="136"/>
      <c r="C1907" s="136"/>
      <c r="D1907" s="136"/>
      <c r="E1907" s="136"/>
      <c r="F1907" s="136"/>
      <c r="G1907" s="259" t="s">
        <v>12713</v>
      </c>
      <c r="H1907" s="197"/>
      <c r="I1907" s="181">
        <v>10</v>
      </c>
    </row>
    <row r="1908" spans="1:9" ht="15" customHeight="1">
      <c r="A1908" s="136"/>
      <c r="B1908" s="136"/>
      <c r="C1908" s="136"/>
      <c r="D1908" s="136"/>
      <c r="E1908" s="136"/>
      <c r="F1908" s="136"/>
      <c r="G1908" s="259" t="s">
        <v>12714</v>
      </c>
      <c r="H1908" s="197"/>
      <c r="I1908" s="181">
        <v>38.9</v>
      </c>
    </row>
    <row r="1909" spans="1:9" ht="9.75" customHeight="1">
      <c r="A1909" s="136"/>
      <c r="B1909" s="136"/>
      <c r="C1909" s="136"/>
      <c r="D1909" s="260"/>
      <c r="E1909" s="197"/>
      <c r="F1909" s="197"/>
      <c r="G1909" s="136"/>
      <c r="H1909" s="136"/>
      <c r="I1909" s="136"/>
    </row>
    <row r="1910" spans="1:9" ht="19.5" customHeight="1">
      <c r="A1910" s="261" t="s">
        <v>12715</v>
      </c>
      <c r="B1910" s="218"/>
      <c r="C1910" s="218"/>
      <c r="D1910" s="218"/>
      <c r="E1910" s="218"/>
      <c r="F1910" s="218"/>
      <c r="G1910" s="218"/>
      <c r="H1910" s="218"/>
      <c r="I1910" s="219"/>
    </row>
    <row r="1911" spans="1:9" ht="15" customHeight="1">
      <c r="A1911" s="270" t="s">
        <v>12716</v>
      </c>
      <c r="B1911" s="218"/>
      <c r="C1911" s="219"/>
      <c r="D1911" s="266" t="s">
        <v>12717</v>
      </c>
      <c r="E1911" s="219"/>
      <c r="F1911" s="176" t="s">
        <v>12718</v>
      </c>
      <c r="G1911" s="176" t="s">
        <v>12719</v>
      </c>
      <c r="H1911" s="176" t="s">
        <v>12720</v>
      </c>
      <c r="I1911" s="176" t="s">
        <v>12721</v>
      </c>
    </row>
    <row r="1912" spans="1:9" ht="27.75" customHeight="1">
      <c r="A1912" s="187" t="s">
        <v>12722</v>
      </c>
      <c r="B1912" s="271" t="s">
        <v>12723</v>
      </c>
      <c r="C1912" s="197"/>
      <c r="D1912" s="272" t="s">
        <v>12724</v>
      </c>
      <c r="E1912" s="197"/>
      <c r="F1912" s="187" t="s">
        <v>12725</v>
      </c>
      <c r="G1912" s="188">
        <v>1.1000000000000001</v>
      </c>
      <c r="H1912" s="189">
        <v>4.78</v>
      </c>
      <c r="I1912" s="189">
        <v>5.26</v>
      </c>
    </row>
    <row r="1913" spans="1:9" ht="15" customHeight="1">
      <c r="A1913" s="136"/>
      <c r="B1913" s="136"/>
      <c r="C1913" s="136"/>
      <c r="D1913" s="136"/>
      <c r="E1913" s="136"/>
      <c r="F1913" s="136"/>
      <c r="G1913" s="273" t="s">
        <v>12726</v>
      </c>
      <c r="H1913" s="197"/>
      <c r="I1913" s="190">
        <v>5.26</v>
      </c>
    </row>
    <row r="1914" spans="1:9" ht="15" customHeight="1">
      <c r="A1914" s="270" t="s">
        <v>12727</v>
      </c>
      <c r="B1914" s="218"/>
      <c r="C1914" s="219"/>
      <c r="D1914" s="266" t="s">
        <v>12728</v>
      </c>
      <c r="E1914" s="219"/>
      <c r="F1914" s="176" t="s">
        <v>12729</v>
      </c>
      <c r="G1914" s="176" t="s">
        <v>12730</v>
      </c>
      <c r="H1914" s="176" t="s">
        <v>12731</v>
      </c>
      <c r="I1914" s="176" t="s">
        <v>12732</v>
      </c>
    </row>
    <row r="1915" spans="1:9" ht="15" customHeight="1">
      <c r="A1915" s="187" t="s">
        <v>12733</v>
      </c>
      <c r="B1915" s="271" t="s">
        <v>12734</v>
      </c>
      <c r="C1915" s="197"/>
      <c r="D1915" s="272" t="s">
        <v>12735</v>
      </c>
      <c r="E1915" s="197"/>
      <c r="F1915" s="187" t="s">
        <v>12736</v>
      </c>
      <c r="G1915" s="188">
        <v>0.105</v>
      </c>
      <c r="H1915" s="189">
        <v>16.829999999999998</v>
      </c>
      <c r="I1915" s="189">
        <v>1.77</v>
      </c>
    </row>
    <row r="1916" spans="1:9" ht="15" customHeight="1">
      <c r="A1916" s="187" t="s">
        <v>12737</v>
      </c>
      <c r="B1916" s="271" t="s">
        <v>12738</v>
      </c>
      <c r="C1916" s="197"/>
      <c r="D1916" s="272" t="s">
        <v>12739</v>
      </c>
      <c r="E1916" s="197"/>
      <c r="F1916" s="187" t="s">
        <v>12740</v>
      </c>
      <c r="G1916" s="188">
        <v>0.105</v>
      </c>
      <c r="H1916" s="189">
        <v>17.84</v>
      </c>
      <c r="I1916" s="189">
        <v>1.87</v>
      </c>
    </row>
    <row r="1917" spans="1:9" ht="15" customHeight="1">
      <c r="A1917" s="136"/>
      <c r="B1917" s="136"/>
      <c r="C1917" s="136"/>
      <c r="D1917" s="136"/>
      <c r="E1917" s="136"/>
      <c r="F1917" s="136"/>
      <c r="G1917" s="273" t="s">
        <v>12741</v>
      </c>
      <c r="H1917" s="197"/>
      <c r="I1917" s="190">
        <v>3.64</v>
      </c>
    </row>
    <row r="1918" spans="1:9" ht="15" customHeight="1">
      <c r="A1918" s="136"/>
      <c r="B1918" s="136"/>
      <c r="C1918" s="136"/>
      <c r="D1918" s="136"/>
      <c r="E1918" s="136"/>
      <c r="F1918" s="136"/>
      <c r="G1918" s="259" t="s">
        <v>12742</v>
      </c>
      <c r="H1918" s="197"/>
      <c r="I1918" s="181">
        <v>8.9</v>
      </c>
    </row>
    <row r="1919" spans="1:9" ht="15" customHeight="1">
      <c r="A1919" s="136"/>
      <c r="B1919" s="136"/>
      <c r="C1919" s="136"/>
      <c r="D1919" s="136"/>
      <c r="E1919" s="136"/>
      <c r="F1919" s="136"/>
      <c r="G1919" s="259" t="s">
        <v>12743</v>
      </c>
      <c r="H1919" s="197"/>
      <c r="I1919" s="181">
        <v>3.08</v>
      </c>
    </row>
    <row r="1920" spans="1:9" ht="15" customHeight="1">
      <c r="A1920" s="136"/>
      <c r="B1920" s="136"/>
      <c r="C1920" s="136"/>
      <c r="D1920" s="136"/>
      <c r="E1920" s="136"/>
      <c r="F1920" s="136"/>
      <c r="G1920" s="259" t="s">
        <v>12744</v>
      </c>
      <c r="H1920" s="197"/>
      <c r="I1920" s="181">
        <v>11.98</v>
      </c>
    </row>
    <row r="1921" spans="1:9" ht="9.75" customHeight="1">
      <c r="A1921" s="136"/>
      <c r="B1921" s="136"/>
      <c r="C1921" s="136"/>
      <c r="D1921" s="260"/>
      <c r="E1921" s="197"/>
      <c r="F1921" s="197"/>
      <c r="G1921" s="136"/>
      <c r="H1921" s="136"/>
      <c r="I1921" s="136"/>
    </row>
    <row r="1922" spans="1:9" ht="19.5" customHeight="1">
      <c r="A1922" s="261" t="s">
        <v>12745</v>
      </c>
      <c r="B1922" s="218"/>
      <c r="C1922" s="218"/>
      <c r="D1922" s="218"/>
      <c r="E1922" s="218"/>
      <c r="F1922" s="218"/>
      <c r="G1922" s="218"/>
      <c r="H1922" s="218"/>
      <c r="I1922" s="219"/>
    </row>
    <row r="1923" spans="1:9" ht="15" customHeight="1">
      <c r="A1923" s="270" t="s">
        <v>12746</v>
      </c>
      <c r="B1923" s="218"/>
      <c r="C1923" s="219"/>
      <c r="D1923" s="266" t="s">
        <v>12747</v>
      </c>
      <c r="E1923" s="219"/>
      <c r="F1923" s="176" t="s">
        <v>12748</v>
      </c>
      <c r="G1923" s="176" t="s">
        <v>12749</v>
      </c>
      <c r="H1923" s="176" t="s">
        <v>12750</v>
      </c>
      <c r="I1923" s="176" t="s">
        <v>12751</v>
      </c>
    </row>
    <row r="1924" spans="1:9" ht="15" customHeight="1">
      <c r="A1924" s="187" t="s">
        <v>12752</v>
      </c>
      <c r="B1924" s="271" t="s">
        <v>12753</v>
      </c>
      <c r="C1924" s="197"/>
      <c r="D1924" s="272" t="s">
        <v>12754</v>
      </c>
      <c r="E1924" s="197"/>
      <c r="F1924" s="187" t="s">
        <v>12755</v>
      </c>
      <c r="G1924" s="188">
        <v>8</v>
      </c>
      <c r="H1924" s="189">
        <v>11.45</v>
      </c>
      <c r="I1924" s="189">
        <v>91.6</v>
      </c>
    </row>
    <row r="1925" spans="1:9" ht="15" customHeight="1">
      <c r="A1925" s="187" t="s">
        <v>12756</v>
      </c>
      <c r="B1925" s="271" t="s">
        <v>12757</v>
      </c>
      <c r="C1925" s="197"/>
      <c r="D1925" s="272" t="s">
        <v>12758</v>
      </c>
      <c r="E1925" s="197"/>
      <c r="F1925" s="187" t="s">
        <v>12759</v>
      </c>
      <c r="G1925" s="188">
        <v>8</v>
      </c>
      <c r="H1925" s="189">
        <v>12.43</v>
      </c>
      <c r="I1925" s="189">
        <v>99.44</v>
      </c>
    </row>
    <row r="1926" spans="1:9" ht="15" customHeight="1">
      <c r="A1926" s="187" t="s">
        <v>12760</v>
      </c>
      <c r="B1926" s="271" t="s">
        <v>12761</v>
      </c>
      <c r="C1926" s="197"/>
      <c r="D1926" s="272" t="s">
        <v>12762</v>
      </c>
      <c r="E1926" s="197"/>
      <c r="F1926" s="187" t="s">
        <v>12763</v>
      </c>
      <c r="G1926" s="188">
        <v>8</v>
      </c>
      <c r="H1926" s="189">
        <v>19.510000000000002</v>
      </c>
      <c r="I1926" s="189">
        <v>156.08000000000001</v>
      </c>
    </row>
    <row r="1927" spans="1:9" ht="15" customHeight="1">
      <c r="A1927" s="136"/>
      <c r="B1927" s="136"/>
      <c r="C1927" s="136"/>
      <c r="D1927" s="136"/>
      <c r="E1927" s="136"/>
      <c r="F1927" s="136"/>
      <c r="G1927" s="273" t="s">
        <v>12764</v>
      </c>
      <c r="H1927" s="197"/>
      <c r="I1927" s="190">
        <v>347.12</v>
      </c>
    </row>
    <row r="1928" spans="1:9" ht="15" customHeight="1">
      <c r="A1928" s="270" t="s">
        <v>12765</v>
      </c>
      <c r="B1928" s="218"/>
      <c r="C1928" s="219"/>
      <c r="D1928" s="266" t="s">
        <v>12766</v>
      </c>
      <c r="E1928" s="219"/>
      <c r="F1928" s="176" t="s">
        <v>12767</v>
      </c>
      <c r="G1928" s="176" t="s">
        <v>12768</v>
      </c>
      <c r="H1928" s="176" t="s">
        <v>12769</v>
      </c>
      <c r="I1928" s="176" t="s">
        <v>12770</v>
      </c>
    </row>
    <row r="1929" spans="1:9" ht="19.5" customHeight="1">
      <c r="A1929" s="272" t="s">
        <v>12771</v>
      </c>
      <c r="B1929" s="271" t="s">
        <v>12772</v>
      </c>
      <c r="C1929" s="197"/>
      <c r="D1929" s="272" t="s">
        <v>12773</v>
      </c>
      <c r="E1929" s="197"/>
      <c r="F1929" s="272" t="s">
        <v>12774</v>
      </c>
      <c r="G1929" s="278">
        <v>1</v>
      </c>
      <c r="H1929" s="279">
        <v>536.6</v>
      </c>
      <c r="I1929" s="279">
        <v>536.6</v>
      </c>
    </row>
    <row r="1930" spans="1:9" ht="3" customHeight="1">
      <c r="A1930" s="197"/>
      <c r="B1930" s="136"/>
      <c r="C1930" s="136"/>
      <c r="D1930" s="197"/>
      <c r="E1930" s="197"/>
      <c r="F1930" s="197"/>
      <c r="G1930" s="197"/>
      <c r="H1930" s="197"/>
      <c r="I1930" s="197"/>
    </row>
    <row r="1931" spans="1:9" ht="15" customHeight="1">
      <c r="A1931" s="187" t="s">
        <v>12775</v>
      </c>
      <c r="B1931" s="271" t="s">
        <v>12776</v>
      </c>
      <c r="C1931" s="197"/>
      <c r="D1931" s="136"/>
      <c r="E1931" s="136"/>
      <c r="F1931" s="136"/>
      <c r="G1931" s="136"/>
      <c r="H1931" s="136"/>
      <c r="I1931" s="136"/>
    </row>
    <row r="1932" spans="1:9" ht="15" customHeight="1">
      <c r="A1932" s="136"/>
      <c r="B1932" s="136"/>
      <c r="C1932" s="136"/>
      <c r="D1932" s="136"/>
      <c r="E1932" s="136"/>
      <c r="F1932" s="136"/>
      <c r="G1932" s="273" t="s">
        <v>12777</v>
      </c>
      <c r="H1932" s="197"/>
      <c r="I1932" s="190">
        <v>536.6</v>
      </c>
    </row>
    <row r="1933" spans="1:9" ht="15" customHeight="1">
      <c r="A1933" s="136"/>
      <c r="B1933" s="136"/>
      <c r="C1933" s="136"/>
      <c r="D1933" s="136"/>
      <c r="E1933" s="136"/>
      <c r="F1933" s="136"/>
      <c r="G1933" s="259" t="s">
        <v>12778</v>
      </c>
      <c r="H1933" s="197"/>
      <c r="I1933" s="181">
        <v>883.72</v>
      </c>
    </row>
    <row r="1934" spans="1:9" ht="15" customHeight="1">
      <c r="A1934" s="136"/>
      <c r="B1934" s="136"/>
      <c r="C1934" s="136"/>
      <c r="D1934" s="136"/>
      <c r="E1934" s="136"/>
      <c r="F1934" s="136"/>
      <c r="G1934" s="259" t="s">
        <v>12779</v>
      </c>
      <c r="H1934" s="197"/>
      <c r="I1934" s="181">
        <v>305.77</v>
      </c>
    </row>
    <row r="1935" spans="1:9" ht="15" customHeight="1">
      <c r="A1935" s="136"/>
      <c r="B1935" s="136"/>
      <c r="C1935" s="136"/>
      <c r="D1935" s="136"/>
      <c r="E1935" s="136"/>
      <c r="F1935" s="136"/>
      <c r="G1935" s="259" t="s">
        <v>12780</v>
      </c>
      <c r="H1935" s="197"/>
      <c r="I1935" s="181">
        <v>1189.49</v>
      </c>
    </row>
    <row r="1936" spans="1:9" ht="9.75" customHeight="1">
      <c r="A1936" s="136"/>
      <c r="B1936" s="136"/>
      <c r="C1936" s="136"/>
      <c r="D1936" s="260"/>
      <c r="E1936" s="197"/>
      <c r="F1936" s="197"/>
      <c r="G1936" s="136"/>
      <c r="H1936" s="136"/>
      <c r="I1936" s="136"/>
    </row>
    <row r="1937" spans="1:9" ht="19.5" customHeight="1">
      <c r="A1937" s="261" t="s">
        <v>12781</v>
      </c>
      <c r="B1937" s="218"/>
      <c r="C1937" s="218"/>
      <c r="D1937" s="218"/>
      <c r="E1937" s="218"/>
      <c r="F1937" s="218"/>
      <c r="G1937" s="218"/>
      <c r="H1937" s="218"/>
      <c r="I1937" s="219"/>
    </row>
    <row r="1938" spans="1:9" ht="15" customHeight="1">
      <c r="A1938" s="270" t="s">
        <v>12782</v>
      </c>
      <c r="B1938" s="218"/>
      <c r="C1938" s="219"/>
      <c r="D1938" s="266" t="s">
        <v>12783</v>
      </c>
      <c r="E1938" s="219"/>
      <c r="F1938" s="176" t="s">
        <v>12784</v>
      </c>
      <c r="G1938" s="176" t="s">
        <v>12785</v>
      </c>
      <c r="H1938" s="176" t="s">
        <v>12786</v>
      </c>
      <c r="I1938" s="176" t="s">
        <v>12787</v>
      </c>
    </row>
    <row r="1939" spans="1:9" ht="15" customHeight="1">
      <c r="A1939" s="187" t="s">
        <v>12788</v>
      </c>
      <c r="B1939" s="271" t="s">
        <v>12789</v>
      </c>
      <c r="C1939" s="197"/>
      <c r="D1939" s="272" t="s">
        <v>12790</v>
      </c>
      <c r="E1939" s="197"/>
      <c r="F1939" s="187" t="s">
        <v>12791</v>
      </c>
      <c r="G1939" s="188">
        <v>1</v>
      </c>
      <c r="H1939" s="189">
        <v>11.45</v>
      </c>
      <c r="I1939" s="189">
        <v>11.45</v>
      </c>
    </row>
    <row r="1940" spans="1:9" ht="15" customHeight="1">
      <c r="A1940" s="187" t="s">
        <v>12792</v>
      </c>
      <c r="B1940" s="271" t="s">
        <v>12793</v>
      </c>
      <c r="C1940" s="197"/>
      <c r="D1940" s="272" t="s">
        <v>12794</v>
      </c>
      <c r="E1940" s="197"/>
      <c r="F1940" s="187" t="s">
        <v>12795</v>
      </c>
      <c r="G1940" s="188">
        <v>1</v>
      </c>
      <c r="H1940" s="189">
        <v>12.43</v>
      </c>
      <c r="I1940" s="189">
        <v>12.43</v>
      </c>
    </row>
    <row r="1941" spans="1:9" ht="15" customHeight="1">
      <c r="A1941" s="136"/>
      <c r="B1941" s="136"/>
      <c r="C1941" s="136"/>
      <c r="D1941" s="136"/>
      <c r="E1941" s="136"/>
      <c r="F1941" s="136"/>
      <c r="G1941" s="273" t="s">
        <v>12796</v>
      </c>
      <c r="H1941" s="197"/>
      <c r="I1941" s="190">
        <v>23.88</v>
      </c>
    </row>
    <row r="1942" spans="1:9" ht="15" customHeight="1">
      <c r="A1942" s="270" t="s">
        <v>12797</v>
      </c>
      <c r="B1942" s="218"/>
      <c r="C1942" s="219"/>
      <c r="D1942" s="266" t="s">
        <v>12798</v>
      </c>
      <c r="E1942" s="219"/>
      <c r="F1942" s="176" t="s">
        <v>12799</v>
      </c>
      <c r="G1942" s="176" t="s">
        <v>12800</v>
      </c>
      <c r="H1942" s="176" t="s">
        <v>12801</v>
      </c>
      <c r="I1942" s="176" t="s">
        <v>12802</v>
      </c>
    </row>
    <row r="1943" spans="1:9" ht="43.5" customHeight="1">
      <c r="A1943" s="187" t="s">
        <v>12803</v>
      </c>
      <c r="B1943" s="271" t="s">
        <v>12804</v>
      </c>
      <c r="C1943" s="197"/>
      <c r="D1943" s="272" t="s">
        <v>12805</v>
      </c>
      <c r="E1943" s="197"/>
      <c r="F1943" s="187" t="s">
        <v>12806</v>
      </c>
      <c r="G1943" s="188">
        <v>1</v>
      </c>
      <c r="H1943" s="189">
        <v>2206.8200000000002</v>
      </c>
      <c r="I1943" s="189">
        <v>2206.8200000000002</v>
      </c>
    </row>
    <row r="1944" spans="1:9" ht="15" customHeight="1">
      <c r="A1944" s="136"/>
      <c r="B1944" s="136"/>
      <c r="C1944" s="136"/>
      <c r="D1944" s="136"/>
      <c r="E1944" s="136"/>
      <c r="F1944" s="136"/>
      <c r="G1944" s="273" t="s">
        <v>12807</v>
      </c>
      <c r="H1944" s="197"/>
      <c r="I1944" s="190">
        <v>2206.8200000000002</v>
      </c>
    </row>
    <row r="1945" spans="1:9" ht="15" customHeight="1">
      <c r="A1945" s="136"/>
      <c r="B1945" s="136"/>
      <c r="C1945" s="136"/>
      <c r="D1945" s="136"/>
      <c r="E1945" s="136"/>
      <c r="F1945" s="136"/>
      <c r="G1945" s="259" t="s">
        <v>12808</v>
      </c>
      <c r="H1945" s="197"/>
      <c r="I1945" s="181">
        <v>2230.6999999999998</v>
      </c>
    </row>
    <row r="1946" spans="1:9" ht="15" customHeight="1">
      <c r="A1946" s="136"/>
      <c r="B1946" s="136"/>
      <c r="C1946" s="136"/>
      <c r="D1946" s="136"/>
      <c r="E1946" s="136"/>
      <c r="F1946" s="136"/>
      <c r="G1946" s="259" t="s">
        <v>12809</v>
      </c>
      <c r="H1946" s="197"/>
      <c r="I1946" s="181">
        <v>771.82</v>
      </c>
    </row>
    <row r="1947" spans="1:9" ht="15" customHeight="1">
      <c r="A1947" s="136"/>
      <c r="B1947" s="136"/>
      <c r="C1947" s="136"/>
      <c r="D1947" s="136"/>
      <c r="E1947" s="136"/>
      <c r="F1947" s="136"/>
      <c r="G1947" s="259" t="s">
        <v>12810</v>
      </c>
      <c r="H1947" s="197"/>
      <c r="I1947" s="181">
        <v>3002.52</v>
      </c>
    </row>
    <row r="1948" spans="1:9" ht="9.75" customHeight="1">
      <c r="A1948" s="136"/>
      <c r="B1948" s="136"/>
      <c r="C1948" s="136"/>
      <c r="D1948" s="260"/>
      <c r="E1948" s="197"/>
      <c r="F1948" s="197"/>
      <c r="G1948" s="136"/>
      <c r="H1948" s="136"/>
      <c r="I1948" s="136"/>
    </row>
    <row r="1949" spans="1:9" ht="19.5" customHeight="1">
      <c r="A1949" s="261" t="s">
        <v>12811</v>
      </c>
      <c r="B1949" s="218"/>
      <c r="C1949" s="218"/>
      <c r="D1949" s="218"/>
      <c r="E1949" s="218"/>
      <c r="F1949" s="218"/>
      <c r="G1949" s="218"/>
      <c r="H1949" s="218"/>
      <c r="I1949" s="219"/>
    </row>
    <row r="1950" spans="1:9" ht="15" customHeight="1">
      <c r="A1950" s="270" t="s">
        <v>12812</v>
      </c>
      <c r="B1950" s="218"/>
      <c r="C1950" s="219"/>
      <c r="D1950" s="266" t="s">
        <v>12813</v>
      </c>
      <c r="E1950" s="219"/>
      <c r="F1950" s="176" t="s">
        <v>12814</v>
      </c>
      <c r="G1950" s="176" t="s">
        <v>12815</v>
      </c>
      <c r="H1950" s="176" t="s">
        <v>12816</v>
      </c>
      <c r="I1950" s="176" t="s">
        <v>12817</v>
      </c>
    </row>
    <row r="1951" spans="1:9" ht="19.5" customHeight="1">
      <c r="A1951" s="187" t="s">
        <v>12818</v>
      </c>
      <c r="B1951" s="271" t="s">
        <v>12819</v>
      </c>
      <c r="C1951" s="197"/>
      <c r="D1951" s="272" t="s">
        <v>12820</v>
      </c>
      <c r="E1951" s="197"/>
      <c r="F1951" s="187" t="s">
        <v>12821</v>
      </c>
      <c r="G1951" s="188">
        <v>1</v>
      </c>
      <c r="H1951" s="189">
        <v>371.82</v>
      </c>
      <c r="I1951" s="189">
        <v>371.82</v>
      </c>
    </row>
    <row r="1952" spans="1:9" ht="15" customHeight="1">
      <c r="A1952" s="136"/>
      <c r="B1952" s="136"/>
      <c r="C1952" s="136"/>
      <c r="D1952" s="136"/>
      <c r="E1952" s="136"/>
      <c r="F1952" s="136"/>
      <c r="G1952" s="273" t="s">
        <v>12822</v>
      </c>
      <c r="H1952" s="197"/>
      <c r="I1952" s="190">
        <v>371.82</v>
      </c>
    </row>
    <row r="1953" spans="1:9" ht="15" customHeight="1">
      <c r="A1953" s="270" t="s">
        <v>12823</v>
      </c>
      <c r="B1953" s="218"/>
      <c r="C1953" s="219"/>
      <c r="D1953" s="266" t="s">
        <v>12824</v>
      </c>
      <c r="E1953" s="219"/>
      <c r="F1953" s="176" t="s">
        <v>12825</v>
      </c>
      <c r="G1953" s="176" t="s">
        <v>12826</v>
      </c>
      <c r="H1953" s="176" t="s">
        <v>12827</v>
      </c>
      <c r="I1953" s="176" t="s">
        <v>12828</v>
      </c>
    </row>
    <row r="1954" spans="1:9" ht="15" customHeight="1">
      <c r="A1954" s="187" t="s">
        <v>12829</v>
      </c>
      <c r="B1954" s="271" t="s">
        <v>12830</v>
      </c>
      <c r="C1954" s="197"/>
      <c r="D1954" s="272" t="s">
        <v>12831</v>
      </c>
      <c r="E1954" s="197"/>
      <c r="F1954" s="187" t="s">
        <v>12832</v>
      </c>
      <c r="G1954" s="188">
        <v>6.2007000000000003</v>
      </c>
      <c r="H1954" s="189">
        <v>16.829999999999998</v>
      </c>
      <c r="I1954" s="189">
        <v>104.36</v>
      </c>
    </row>
    <row r="1955" spans="1:9" ht="15" customHeight="1">
      <c r="A1955" s="187" t="s">
        <v>12833</v>
      </c>
      <c r="B1955" s="271" t="s">
        <v>12834</v>
      </c>
      <c r="C1955" s="197"/>
      <c r="D1955" s="272" t="s">
        <v>12835</v>
      </c>
      <c r="E1955" s="197"/>
      <c r="F1955" s="187" t="s">
        <v>12836</v>
      </c>
      <c r="G1955" s="188">
        <v>6.2007000000000003</v>
      </c>
      <c r="H1955" s="189">
        <v>17.84</v>
      </c>
      <c r="I1955" s="189">
        <v>110.62</v>
      </c>
    </row>
    <row r="1956" spans="1:9" ht="15" customHeight="1">
      <c r="A1956" s="136"/>
      <c r="B1956" s="136"/>
      <c r="C1956" s="136"/>
      <c r="D1956" s="136"/>
      <c r="E1956" s="136"/>
      <c r="F1956" s="136"/>
      <c r="G1956" s="273" t="s">
        <v>12837</v>
      </c>
      <c r="H1956" s="197"/>
      <c r="I1956" s="190">
        <v>214.98</v>
      </c>
    </row>
    <row r="1957" spans="1:9" ht="15" customHeight="1">
      <c r="A1957" s="136"/>
      <c r="B1957" s="136"/>
      <c r="C1957" s="136"/>
      <c r="D1957" s="136"/>
      <c r="E1957" s="136"/>
      <c r="F1957" s="136"/>
      <c r="G1957" s="259" t="s">
        <v>12838</v>
      </c>
      <c r="H1957" s="197"/>
      <c r="I1957" s="181">
        <v>586.79999999999995</v>
      </c>
    </row>
    <row r="1958" spans="1:9" ht="15" customHeight="1">
      <c r="A1958" s="136"/>
      <c r="B1958" s="136"/>
      <c r="C1958" s="136"/>
      <c r="D1958" s="136"/>
      <c r="E1958" s="136"/>
      <c r="F1958" s="136"/>
      <c r="G1958" s="259" t="s">
        <v>12839</v>
      </c>
      <c r="H1958" s="197"/>
      <c r="I1958" s="181">
        <v>203.03</v>
      </c>
    </row>
    <row r="1959" spans="1:9" ht="15" customHeight="1">
      <c r="A1959" s="136"/>
      <c r="B1959" s="136"/>
      <c r="C1959" s="136"/>
      <c r="D1959" s="136"/>
      <c r="E1959" s="136"/>
      <c r="F1959" s="136"/>
      <c r="G1959" s="259" t="s">
        <v>12840</v>
      </c>
      <c r="H1959" s="197"/>
      <c r="I1959" s="181">
        <v>789.83</v>
      </c>
    </row>
    <row r="1960" spans="1:9" ht="9.75" customHeight="1">
      <c r="A1960" s="136"/>
      <c r="B1960" s="136"/>
      <c r="C1960" s="136"/>
      <c r="D1960" s="260"/>
      <c r="E1960" s="197"/>
      <c r="F1960" s="197"/>
      <c r="G1960" s="136"/>
      <c r="H1960" s="136"/>
      <c r="I1960" s="136"/>
    </row>
    <row r="1961" spans="1:9" ht="19.5" customHeight="1">
      <c r="A1961" s="261" t="s">
        <v>12841</v>
      </c>
      <c r="B1961" s="218"/>
      <c r="C1961" s="218"/>
      <c r="D1961" s="218"/>
      <c r="E1961" s="218"/>
      <c r="F1961" s="218"/>
      <c r="G1961" s="218"/>
      <c r="H1961" s="218"/>
      <c r="I1961" s="219"/>
    </row>
    <row r="1962" spans="1:9" ht="15" customHeight="1">
      <c r="A1962" s="270" t="s">
        <v>12842</v>
      </c>
      <c r="B1962" s="218"/>
      <c r="C1962" s="219"/>
      <c r="D1962" s="266" t="s">
        <v>12843</v>
      </c>
      <c r="E1962" s="219"/>
      <c r="F1962" s="176" t="s">
        <v>12844</v>
      </c>
      <c r="G1962" s="176" t="s">
        <v>12845</v>
      </c>
      <c r="H1962" s="176" t="s">
        <v>12846</v>
      </c>
      <c r="I1962" s="176" t="s">
        <v>12847</v>
      </c>
    </row>
    <row r="1963" spans="1:9" ht="15" customHeight="1">
      <c r="A1963" s="187" t="s">
        <v>12848</v>
      </c>
      <c r="B1963" s="271" t="s">
        <v>12849</v>
      </c>
      <c r="C1963" s="197"/>
      <c r="D1963" s="272" t="s">
        <v>12850</v>
      </c>
      <c r="E1963" s="197"/>
      <c r="F1963" s="187" t="s">
        <v>12851</v>
      </c>
      <c r="G1963" s="188">
        <v>0.25</v>
      </c>
      <c r="H1963" s="189">
        <v>11.45</v>
      </c>
      <c r="I1963" s="189">
        <v>2.86</v>
      </c>
    </row>
    <row r="1964" spans="1:9" ht="15" customHeight="1">
      <c r="A1964" s="187" t="s">
        <v>12852</v>
      </c>
      <c r="B1964" s="271" t="s">
        <v>12853</v>
      </c>
      <c r="C1964" s="197"/>
      <c r="D1964" s="272" t="s">
        <v>12854</v>
      </c>
      <c r="E1964" s="197"/>
      <c r="F1964" s="187" t="s">
        <v>12855</v>
      </c>
      <c r="G1964" s="188">
        <v>0.25</v>
      </c>
      <c r="H1964" s="189">
        <v>12.43</v>
      </c>
      <c r="I1964" s="189">
        <v>3.11</v>
      </c>
    </row>
    <row r="1965" spans="1:9" ht="15" customHeight="1">
      <c r="A1965" s="136"/>
      <c r="B1965" s="136"/>
      <c r="C1965" s="136"/>
      <c r="D1965" s="136"/>
      <c r="E1965" s="136"/>
      <c r="F1965" s="136"/>
      <c r="G1965" s="273" t="s">
        <v>12856</v>
      </c>
      <c r="H1965" s="197"/>
      <c r="I1965" s="190">
        <v>5.97</v>
      </c>
    </row>
    <row r="1966" spans="1:9" ht="15" customHeight="1">
      <c r="A1966" s="270" t="s">
        <v>12857</v>
      </c>
      <c r="B1966" s="218"/>
      <c r="C1966" s="219"/>
      <c r="D1966" s="266" t="s">
        <v>12858</v>
      </c>
      <c r="E1966" s="219"/>
      <c r="F1966" s="176" t="s">
        <v>12859</v>
      </c>
      <c r="G1966" s="176" t="s">
        <v>12860</v>
      </c>
      <c r="H1966" s="176" t="s">
        <v>12861</v>
      </c>
      <c r="I1966" s="176" t="s">
        <v>12862</v>
      </c>
    </row>
    <row r="1967" spans="1:9" ht="19.5" customHeight="1">
      <c r="A1967" s="187" t="s">
        <v>12863</v>
      </c>
      <c r="B1967" s="271" t="s">
        <v>12864</v>
      </c>
      <c r="C1967" s="197"/>
      <c r="D1967" s="272" t="s">
        <v>12865</v>
      </c>
      <c r="E1967" s="197"/>
      <c r="F1967" s="187" t="s">
        <v>12866</v>
      </c>
      <c r="G1967" s="188">
        <v>1</v>
      </c>
      <c r="H1967" s="189">
        <v>62.04</v>
      </c>
      <c r="I1967" s="189">
        <v>62.04</v>
      </c>
    </row>
    <row r="1968" spans="1:9" ht="15" customHeight="1">
      <c r="A1968" s="136"/>
      <c r="B1968" s="136"/>
      <c r="C1968" s="136"/>
      <c r="D1968" s="136"/>
      <c r="E1968" s="136"/>
      <c r="F1968" s="136"/>
      <c r="G1968" s="273" t="s">
        <v>12867</v>
      </c>
      <c r="H1968" s="197"/>
      <c r="I1968" s="190">
        <v>62.04</v>
      </c>
    </row>
    <row r="1969" spans="1:9" ht="15" customHeight="1">
      <c r="A1969" s="136"/>
      <c r="B1969" s="136"/>
      <c r="C1969" s="136"/>
      <c r="D1969" s="136"/>
      <c r="E1969" s="136"/>
      <c r="F1969" s="136"/>
      <c r="G1969" s="259" t="s">
        <v>12868</v>
      </c>
      <c r="H1969" s="197"/>
      <c r="I1969" s="181">
        <v>68.010000000000005</v>
      </c>
    </row>
    <row r="1970" spans="1:9" ht="15" customHeight="1">
      <c r="A1970" s="136"/>
      <c r="B1970" s="136"/>
      <c r="C1970" s="136"/>
      <c r="D1970" s="136"/>
      <c r="E1970" s="136"/>
      <c r="F1970" s="136"/>
      <c r="G1970" s="259" t="s">
        <v>12869</v>
      </c>
      <c r="H1970" s="197"/>
      <c r="I1970" s="181">
        <v>23.53</v>
      </c>
    </row>
    <row r="1971" spans="1:9" ht="15" customHeight="1">
      <c r="A1971" s="136"/>
      <c r="B1971" s="136"/>
      <c r="C1971" s="136"/>
      <c r="D1971" s="136"/>
      <c r="E1971" s="136"/>
      <c r="F1971" s="136"/>
      <c r="G1971" s="259" t="s">
        <v>12870</v>
      </c>
      <c r="H1971" s="197"/>
      <c r="I1971" s="181">
        <v>91.54</v>
      </c>
    </row>
    <row r="1972" spans="1:9" ht="9.75" customHeight="1">
      <c r="A1972" s="136"/>
      <c r="B1972" s="136"/>
      <c r="C1972" s="136"/>
      <c r="D1972" s="260"/>
      <c r="E1972" s="197"/>
      <c r="F1972" s="197"/>
      <c r="G1972" s="136"/>
      <c r="H1972" s="136"/>
      <c r="I1972" s="136"/>
    </row>
    <row r="1973" spans="1:9" ht="19.5" customHeight="1">
      <c r="A1973" s="261" t="s">
        <v>12871</v>
      </c>
      <c r="B1973" s="218"/>
      <c r="C1973" s="218"/>
      <c r="D1973" s="218"/>
      <c r="E1973" s="218"/>
      <c r="F1973" s="218"/>
      <c r="G1973" s="218"/>
      <c r="H1973" s="218"/>
      <c r="I1973" s="219"/>
    </row>
    <row r="1974" spans="1:9" ht="15" customHeight="1">
      <c r="A1974" s="270" t="s">
        <v>12872</v>
      </c>
      <c r="B1974" s="218"/>
      <c r="C1974" s="219"/>
      <c r="D1974" s="266" t="s">
        <v>12873</v>
      </c>
      <c r="E1974" s="219"/>
      <c r="F1974" s="176" t="s">
        <v>12874</v>
      </c>
      <c r="G1974" s="176" t="s">
        <v>12875</v>
      </c>
      <c r="H1974" s="176" t="s">
        <v>12876</v>
      </c>
      <c r="I1974" s="176" t="s">
        <v>12877</v>
      </c>
    </row>
    <row r="1975" spans="1:9" ht="15" customHeight="1">
      <c r="A1975" s="187" t="s">
        <v>12878</v>
      </c>
      <c r="B1975" s="271" t="s">
        <v>12879</v>
      </c>
      <c r="C1975" s="197"/>
      <c r="D1975" s="272" t="s">
        <v>12880</v>
      </c>
      <c r="E1975" s="197"/>
      <c r="F1975" s="187" t="s">
        <v>12881</v>
      </c>
      <c r="G1975" s="188">
        <v>1</v>
      </c>
      <c r="H1975" s="189">
        <v>11.45</v>
      </c>
      <c r="I1975" s="189">
        <v>11.45</v>
      </c>
    </row>
    <row r="1976" spans="1:9" ht="15" customHeight="1">
      <c r="A1976" s="187" t="s">
        <v>12882</v>
      </c>
      <c r="B1976" s="271" t="s">
        <v>12883</v>
      </c>
      <c r="C1976" s="197"/>
      <c r="D1976" s="272" t="s">
        <v>12884</v>
      </c>
      <c r="E1976" s="197"/>
      <c r="F1976" s="187" t="s">
        <v>12885</v>
      </c>
      <c r="G1976" s="188">
        <v>1</v>
      </c>
      <c r="H1976" s="189">
        <v>12.43</v>
      </c>
      <c r="I1976" s="189">
        <v>12.43</v>
      </c>
    </row>
    <row r="1977" spans="1:9" ht="15" customHeight="1">
      <c r="A1977" s="136"/>
      <c r="B1977" s="136"/>
      <c r="C1977" s="136"/>
      <c r="D1977" s="136"/>
      <c r="E1977" s="136"/>
      <c r="F1977" s="136"/>
      <c r="G1977" s="273" t="s">
        <v>12886</v>
      </c>
      <c r="H1977" s="197"/>
      <c r="I1977" s="190">
        <v>23.88</v>
      </c>
    </row>
    <row r="1978" spans="1:9" ht="15" customHeight="1">
      <c r="A1978" s="270" t="s">
        <v>12887</v>
      </c>
      <c r="B1978" s="218"/>
      <c r="C1978" s="219"/>
      <c r="D1978" s="266" t="s">
        <v>12888</v>
      </c>
      <c r="E1978" s="219"/>
      <c r="F1978" s="176" t="s">
        <v>12889</v>
      </c>
      <c r="G1978" s="176" t="s">
        <v>12890</v>
      </c>
      <c r="H1978" s="176" t="s">
        <v>12891</v>
      </c>
      <c r="I1978" s="176" t="s">
        <v>12892</v>
      </c>
    </row>
    <row r="1979" spans="1:9" ht="51.75" customHeight="1">
      <c r="A1979" s="187" t="s">
        <v>12893</v>
      </c>
      <c r="B1979" s="271" t="s">
        <v>12894</v>
      </c>
      <c r="C1979" s="197"/>
      <c r="D1979" s="272" t="s">
        <v>12895</v>
      </c>
      <c r="E1979" s="197"/>
      <c r="F1979" s="187" t="s">
        <v>12896</v>
      </c>
      <c r="G1979" s="188">
        <v>1</v>
      </c>
      <c r="H1979" s="189">
        <v>51.17</v>
      </c>
      <c r="I1979" s="189">
        <v>51.17</v>
      </c>
    </row>
    <row r="1980" spans="1:9" ht="15" customHeight="1">
      <c r="A1980" s="136"/>
      <c r="B1980" s="136"/>
      <c r="C1980" s="136"/>
      <c r="D1980" s="136"/>
      <c r="E1980" s="136"/>
      <c r="F1980" s="136"/>
      <c r="G1980" s="273" t="s">
        <v>12897</v>
      </c>
      <c r="H1980" s="197"/>
      <c r="I1980" s="190">
        <v>51.17</v>
      </c>
    </row>
    <row r="1981" spans="1:9" ht="15" customHeight="1">
      <c r="A1981" s="136"/>
      <c r="B1981" s="136"/>
      <c r="C1981" s="136"/>
      <c r="D1981" s="136"/>
      <c r="E1981" s="136"/>
      <c r="F1981" s="136"/>
      <c r="G1981" s="259" t="s">
        <v>12898</v>
      </c>
      <c r="H1981" s="197"/>
      <c r="I1981" s="181">
        <v>75.05</v>
      </c>
    </row>
    <row r="1982" spans="1:9" ht="15" customHeight="1">
      <c r="A1982" s="136"/>
      <c r="B1982" s="136"/>
      <c r="C1982" s="136"/>
      <c r="D1982" s="136"/>
      <c r="E1982" s="136"/>
      <c r="F1982" s="136"/>
      <c r="G1982" s="259" t="s">
        <v>12899</v>
      </c>
      <c r="H1982" s="197"/>
      <c r="I1982" s="181">
        <v>25.97</v>
      </c>
    </row>
    <row r="1983" spans="1:9" ht="15" customHeight="1">
      <c r="A1983" s="136"/>
      <c r="B1983" s="136"/>
      <c r="C1983" s="136"/>
      <c r="D1983" s="136"/>
      <c r="E1983" s="136"/>
      <c r="F1983" s="136"/>
      <c r="G1983" s="259" t="s">
        <v>12900</v>
      </c>
      <c r="H1983" s="197"/>
      <c r="I1983" s="181">
        <v>101.02</v>
      </c>
    </row>
    <row r="1984" spans="1:9" ht="9.75" customHeight="1">
      <c r="A1984" s="136"/>
      <c r="B1984" s="136"/>
      <c r="C1984" s="136"/>
      <c r="D1984" s="260"/>
      <c r="E1984" s="197"/>
      <c r="F1984" s="197"/>
      <c r="G1984" s="136"/>
      <c r="H1984" s="136"/>
      <c r="I1984" s="136"/>
    </row>
    <row r="1985" spans="1:9" ht="19.5" customHeight="1">
      <c r="A1985" s="261" t="s">
        <v>12901</v>
      </c>
      <c r="B1985" s="218"/>
      <c r="C1985" s="218"/>
      <c r="D1985" s="218"/>
      <c r="E1985" s="218"/>
      <c r="F1985" s="218"/>
      <c r="G1985" s="218"/>
      <c r="H1985" s="218"/>
      <c r="I1985" s="219"/>
    </row>
    <row r="1986" spans="1:9" ht="15" customHeight="1">
      <c r="A1986" s="270" t="s">
        <v>12902</v>
      </c>
      <c r="B1986" s="218"/>
      <c r="C1986" s="219"/>
      <c r="D1986" s="266" t="s">
        <v>12903</v>
      </c>
      <c r="E1986" s="219"/>
      <c r="F1986" s="176" t="s">
        <v>12904</v>
      </c>
      <c r="G1986" s="176" t="s">
        <v>12905</v>
      </c>
      <c r="H1986" s="176" t="s">
        <v>12906</v>
      </c>
      <c r="I1986" s="176" t="s">
        <v>12907</v>
      </c>
    </row>
    <row r="1987" spans="1:9" ht="15" customHeight="1">
      <c r="A1987" s="187" t="s">
        <v>12908</v>
      </c>
      <c r="B1987" s="271" t="s">
        <v>12909</v>
      </c>
      <c r="C1987" s="197"/>
      <c r="D1987" s="272" t="s">
        <v>12910</v>
      </c>
      <c r="E1987" s="197"/>
      <c r="F1987" s="187" t="s">
        <v>12911</v>
      </c>
      <c r="G1987" s="188">
        <v>0.25</v>
      </c>
      <c r="H1987" s="189">
        <v>11.45</v>
      </c>
      <c r="I1987" s="189">
        <v>2.86</v>
      </c>
    </row>
    <row r="1988" spans="1:9" ht="15" customHeight="1">
      <c r="A1988" s="136"/>
      <c r="B1988" s="136"/>
      <c r="C1988" s="136"/>
      <c r="D1988" s="136"/>
      <c r="E1988" s="136"/>
      <c r="F1988" s="136"/>
      <c r="G1988" s="273" t="s">
        <v>12912</v>
      </c>
      <c r="H1988" s="197"/>
      <c r="I1988" s="190">
        <v>2.86</v>
      </c>
    </row>
    <row r="1989" spans="1:9" ht="15" customHeight="1">
      <c r="A1989" s="270" t="s">
        <v>12913</v>
      </c>
      <c r="B1989" s="218"/>
      <c r="C1989" s="219"/>
      <c r="D1989" s="266" t="s">
        <v>12914</v>
      </c>
      <c r="E1989" s="219"/>
      <c r="F1989" s="176" t="s">
        <v>12915</v>
      </c>
      <c r="G1989" s="176" t="s">
        <v>12916</v>
      </c>
      <c r="H1989" s="176" t="s">
        <v>12917</v>
      </c>
      <c r="I1989" s="176" t="s">
        <v>12918</v>
      </c>
    </row>
    <row r="1990" spans="1:9" ht="15" customHeight="1">
      <c r="A1990" s="187" t="s">
        <v>12919</v>
      </c>
      <c r="B1990" s="271" t="s">
        <v>12920</v>
      </c>
      <c r="C1990" s="197"/>
      <c r="D1990" s="272" t="s">
        <v>12921</v>
      </c>
      <c r="E1990" s="197"/>
      <c r="F1990" s="187" t="s">
        <v>12922</v>
      </c>
      <c r="G1990" s="188">
        <v>1</v>
      </c>
      <c r="H1990" s="189">
        <v>39.590000000000003</v>
      </c>
      <c r="I1990" s="189">
        <v>39.590000000000003</v>
      </c>
    </row>
    <row r="1991" spans="1:9" ht="15" customHeight="1">
      <c r="A1991" s="136"/>
      <c r="B1991" s="136"/>
      <c r="C1991" s="136"/>
      <c r="D1991" s="136"/>
      <c r="E1991" s="136"/>
      <c r="F1991" s="136"/>
      <c r="G1991" s="273" t="s">
        <v>12923</v>
      </c>
      <c r="H1991" s="197"/>
      <c r="I1991" s="190">
        <v>39.590000000000003</v>
      </c>
    </row>
    <row r="1992" spans="1:9" ht="15" customHeight="1">
      <c r="A1992" s="136"/>
      <c r="B1992" s="136"/>
      <c r="C1992" s="136"/>
      <c r="D1992" s="136"/>
      <c r="E1992" s="136"/>
      <c r="F1992" s="136"/>
      <c r="G1992" s="259" t="s">
        <v>12924</v>
      </c>
      <c r="H1992" s="197"/>
      <c r="I1992" s="181">
        <v>42.45</v>
      </c>
    </row>
    <row r="1993" spans="1:9" ht="15" customHeight="1">
      <c r="A1993" s="136"/>
      <c r="B1993" s="136"/>
      <c r="C1993" s="136"/>
      <c r="D1993" s="136"/>
      <c r="E1993" s="136"/>
      <c r="F1993" s="136"/>
      <c r="G1993" s="259" t="s">
        <v>12925</v>
      </c>
      <c r="H1993" s="197"/>
      <c r="I1993" s="181">
        <v>14.69</v>
      </c>
    </row>
    <row r="1994" spans="1:9" ht="15" customHeight="1">
      <c r="A1994" s="136"/>
      <c r="B1994" s="136"/>
      <c r="C1994" s="136"/>
      <c r="D1994" s="136"/>
      <c r="E1994" s="136"/>
      <c r="F1994" s="136"/>
      <c r="G1994" s="259" t="s">
        <v>12926</v>
      </c>
      <c r="H1994" s="197"/>
      <c r="I1994" s="181">
        <v>57.14</v>
      </c>
    </row>
    <row r="1995" spans="1:9" ht="9.75" customHeight="1">
      <c r="A1995" s="136"/>
      <c r="B1995" s="136"/>
      <c r="C1995" s="136"/>
      <c r="D1995" s="260"/>
      <c r="E1995" s="197"/>
      <c r="F1995" s="197"/>
      <c r="G1995" s="136"/>
      <c r="H1995" s="136"/>
      <c r="I1995" s="136"/>
    </row>
    <row r="1996" spans="1:9" ht="19.5" customHeight="1">
      <c r="A1996" s="261" t="s">
        <v>12927</v>
      </c>
      <c r="B1996" s="218"/>
      <c r="C1996" s="218"/>
      <c r="D1996" s="218"/>
      <c r="E1996" s="218"/>
      <c r="F1996" s="218"/>
      <c r="G1996" s="218"/>
      <c r="H1996" s="218"/>
      <c r="I1996" s="219"/>
    </row>
    <row r="1997" spans="1:9" ht="15" customHeight="1">
      <c r="A1997" s="270" t="s">
        <v>12928</v>
      </c>
      <c r="B1997" s="218"/>
      <c r="C1997" s="219"/>
      <c r="D1997" s="266" t="s">
        <v>12929</v>
      </c>
      <c r="E1997" s="219"/>
      <c r="F1997" s="176" t="s">
        <v>12930</v>
      </c>
      <c r="G1997" s="176" t="s">
        <v>12931</v>
      </c>
      <c r="H1997" s="176" t="s">
        <v>12932</v>
      </c>
      <c r="I1997" s="176" t="s">
        <v>12933</v>
      </c>
    </row>
    <row r="1998" spans="1:9" ht="15" customHeight="1">
      <c r="A1998" s="187" t="s">
        <v>12934</v>
      </c>
      <c r="B1998" s="271" t="s">
        <v>12935</v>
      </c>
      <c r="C1998" s="197"/>
      <c r="D1998" s="272" t="s">
        <v>12936</v>
      </c>
      <c r="E1998" s="197"/>
      <c r="F1998" s="187" t="s">
        <v>12937</v>
      </c>
      <c r="G1998" s="188">
        <v>0.1</v>
      </c>
      <c r="H1998" s="189">
        <v>11.45</v>
      </c>
      <c r="I1998" s="189">
        <v>1.1499999999999999</v>
      </c>
    </row>
    <row r="1999" spans="1:9" ht="15" customHeight="1">
      <c r="A1999" s="187" t="s">
        <v>12938</v>
      </c>
      <c r="B1999" s="271" t="s">
        <v>12939</v>
      </c>
      <c r="C1999" s="197"/>
      <c r="D1999" s="272" t="s">
        <v>12940</v>
      </c>
      <c r="E1999" s="197"/>
      <c r="F1999" s="187" t="s">
        <v>12941</v>
      </c>
      <c r="G1999" s="188">
        <v>0.1</v>
      </c>
      <c r="H1999" s="189">
        <v>12.43</v>
      </c>
      <c r="I1999" s="189">
        <v>1.24</v>
      </c>
    </row>
    <row r="2000" spans="1:9" ht="15" customHeight="1">
      <c r="A2000" s="136"/>
      <c r="B2000" s="136"/>
      <c r="C2000" s="136"/>
      <c r="D2000" s="136"/>
      <c r="E2000" s="136"/>
      <c r="F2000" s="136"/>
      <c r="G2000" s="273" t="s">
        <v>12942</v>
      </c>
      <c r="H2000" s="197"/>
      <c r="I2000" s="190">
        <v>2.39</v>
      </c>
    </row>
    <row r="2001" spans="1:9" ht="15" customHeight="1">
      <c r="A2001" s="270" t="s">
        <v>12943</v>
      </c>
      <c r="B2001" s="218"/>
      <c r="C2001" s="219"/>
      <c r="D2001" s="266" t="s">
        <v>12944</v>
      </c>
      <c r="E2001" s="219"/>
      <c r="F2001" s="176" t="s">
        <v>12945</v>
      </c>
      <c r="G2001" s="176" t="s">
        <v>12946</v>
      </c>
      <c r="H2001" s="176" t="s">
        <v>12947</v>
      </c>
      <c r="I2001" s="176" t="s">
        <v>12948</v>
      </c>
    </row>
    <row r="2002" spans="1:9" ht="15" customHeight="1">
      <c r="A2002" s="187" t="s">
        <v>12949</v>
      </c>
      <c r="B2002" s="271" t="s">
        <v>12950</v>
      </c>
      <c r="C2002" s="197"/>
      <c r="D2002" s="272" t="s">
        <v>12951</v>
      </c>
      <c r="E2002" s="197"/>
      <c r="F2002" s="187" t="s">
        <v>12952</v>
      </c>
      <c r="G2002" s="188">
        <v>1</v>
      </c>
      <c r="H2002" s="189">
        <v>5.9</v>
      </c>
      <c r="I2002" s="189">
        <v>5.9</v>
      </c>
    </row>
    <row r="2003" spans="1:9" ht="15" customHeight="1">
      <c r="A2003" s="136"/>
      <c r="B2003" s="136"/>
      <c r="C2003" s="136"/>
      <c r="D2003" s="136"/>
      <c r="E2003" s="136"/>
      <c r="F2003" s="136"/>
      <c r="G2003" s="273" t="s">
        <v>12953</v>
      </c>
      <c r="H2003" s="197"/>
      <c r="I2003" s="190">
        <v>5.9</v>
      </c>
    </row>
    <row r="2004" spans="1:9" ht="15" customHeight="1">
      <c r="A2004" s="136"/>
      <c r="B2004" s="136"/>
      <c r="C2004" s="136"/>
      <c r="D2004" s="136"/>
      <c r="E2004" s="136"/>
      <c r="F2004" s="136"/>
      <c r="G2004" s="259" t="s">
        <v>12954</v>
      </c>
      <c r="H2004" s="197"/>
      <c r="I2004" s="181">
        <v>8.2899999999999991</v>
      </c>
    </row>
    <row r="2005" spans="1:9" ht="15" customHeight="1">
      <c r="A2005" s="136"/>
      <c r="B2005" s="136"/>
      <c r="C2005" s="136"/>
      <c r="D2005" s="136"/>
      <c r="E2005" s="136"/>
      <c r="F2005" s="136"/>
      <c r="G2005" s="259" t="s">
        <v>12955</v>
      </c>
      <c r="H2005" s="197"/>
      <c r="I2005" s="181">
        <v>2.87</v>
      </c>
    </row>
    <row r="2006" spans="1:9" ht="15" customHeight="1">
      <c r="A2006" s="136"/>
      <c r="B2006" s="136"/>
      <c r="C2006" s="136"/>
      <c r="D2006" s="136"/>
      <c r="E2006" s="136"/>
      <c r="F2006" s="136"/>
      <c r="G2006" s="259" t="s">
        <v>12956</v>
      </c>
      <c r="H2006" s="197"/>
      <c r="I2006" s="181">
        <v>11.16</v>
      </c>
    </row>
    <row r="2007" spans="1:9" ht="9.75" customHeight="1">
      <c r="A2007" s="136"/>
      <c r="B2007" s="136"/>
      <c r="C2007" s="136"/>
      <c r="D2007" s="260"/>
      <c r="E2007" s="197"/>
      <c r="F2007" s="197"/>
      <c r="G2007" s="136"/>
      <c r="H2007" s="136"/>
      <c r="I2007" s="136"/>
    </row>
    <row r="2008" spans="1:9" ht="19.5" customHeight="1">
      <c r="A2008" s="261" t="s">
        <v>12957</v>
      </c>
      <c r="B2008" s="218"/>
      <c r="C2008" s="218"/>
      <c r="D2008" s="218"/>
      <c r="E2008" s="218"/>
      <c r="F2008" s="218"/>
      <c r="G2008" s="218"/>
      <c r="H2008" s="218"/>
      <c r="I2008" s="219"/>
    </row>
    <row r="2009" spans="1:9" ht="15" customHeight="1">
      <c r="A2009" s="270" t="s">
        <v>12958</v>
      </c>
      <c r="B2009" s="218"/>
      <c r="C2009" s="219"/>
      <c r="D2009" s="266" t="s">
        <v>12959</v>
      </c>
      <c r="E2009" s="219"/>
      <c r="F2009" s="176" t="s">
        <v>12960</v>
      </c>
      <c r="G2009" s="176" t="s">
        <v>12961</v>
      </c>
      <c r="H2009" s="176" t="s">
        <v>12962</v>
      </c>
      <c r="I2009" s="176" t="s">
        <v>12963</v>
      </c>
    </row>
    <row r="2010" spans="1:9" ht="15" customHeight="1">
      <c r="A2010" s="187" t="s">
        <v>12964</v>
      </c>
      <c r="B2010" s="271" t="s">
        <v>12965</v>
      </c>
      <c r="C2010" s="197"/>
      <c r="D2010" s="272" t="s">
        <v>12966</v>
      </c>
      <c r="E2010" s="197"/>
      <c r="F2010" s="187" t="s">
        <v>12967</v>
      </c>
      <c r="G2010" s="188">
        <v>2.5</v>
      </c>
      <c r="H2010" s="189">
        <v>11.45</v>
      </c>
      <c r="I2010" s="189">
        <v>28.63</v>
      </c>
    </row>
    <row r="2011" spans="1:9" ht="15" customHeight="1">
      <c r="A2011" s="187" t="s">
        <v>12968</v>
      </c>
      <c r="B2011" s="271" t="s">
        <v>12969</v>
      </c>
      <c r="C2011" s="197"/>
      <c r="D2011" s="272" t="s">
        <v>12970</v>
      </c>
      <c r="E2011" s="197"/>
      <c r="F2011" s="187" t="s">
        <v>12971</v>
      </c>
      <c r="G2011" s="188">
        <v>2.5</v>
      </c>
      <c r="H2011" s="189">
        <v>12.43</v>
      </c>
      <c r="I2011" s="189">
        <v>31.08</v>
      </c>
    </row>
    <row r="2012" spans="1:9" ht="15" customHeight="1">
      <c r="A2012" s="136"/>
      <c r="B2012" s="136"/>
      <c r="C2012" s="136"/>
      <c r="D2012" s="136"/>
      <c r="E2012" s="136"/>
      <c r="F2012" s="136"/>
      <c r="G2012" s="273" t="s">
        <v>12972</v>
      </c>
      <c r="H2012" s="197"/>
      <c r="I2012" s="190">
        <v>59.71</v>
      </c>
    </row>
    <row r="2013" spans="1:9" ht="15" customHeight="1">
      <c r="A2013" s="270" t="s">
        <v>12973</v>
      </c>
      <c r="B2013" s="218"/>
      <c r="C2013" s="219"/>
      <c r="D2013" s="266" t="s">
        <v>12974</v>
      </c>
      <c r="E2013" s="219"/>
      <c r="F2013" s="176" t="s">
        <v>12975</v>
      </c>
      <c r="G2013" s="176" t="s">
        <v>12976</v>
      </c>
      <c r="H2013" s="176" t="s">
        <v>12977</v>
      </c>
      <c r="I2013" s="176" t="s">
        <v>12978</v>
      </c>
    </row>
    <row r="2014" spans="1:9" ht="27.75" customHeight="1">
      <c r="A2014" s="187" t="s">
        <v>12979</v>
      </c>
      <c r="B2014" s="271" t="s">
        <v>12980</v>
      </c>
      <c r="C2014" s="197"/>
      <c r="D2014" s="272" t="s">
        <v>12981</v>
      </c>
      <c r="E2014" s="197"/>
      <c r="F2014" s="187" t="s">
        <v>12982</v>
      </c>
      <c r="G2014" s="188">
        <v>1</v>
      </c>
      <c r="H2014" s="189">
        <v>1082.52</v>
      </c>
      <c r="I2014" s="189">
        <v>1082.52</v>
      </c>
    </row>
    <row r="2015" spans="1:9" ht="15" customHeight="1">
      <c r="A2015" s="136"/>
      <c r="B2015" s="136"/>
      <c r="C2015" s="136"/>
      <c r="D2015" s="136"/>
      <c r="E2015" s="136"/>
      <c r="F2015" s="136"/>
      <c r="G2015" s="273" t="s">
        <v>12983</v>
      </c>
      <c r="H2015" s="197"/>
      <c r="I2015" s="190">
        <v>1082.52</v>
      </c>
    </row>
    <row r="2016" spans="1:9" ht="15" customHeight="1">
      <c r="A2016" s="136"/>
      <c r="B2016" s="136"/>
      <c r="C2016" s="136"/>
      <c r="D2016" s="136"/>
      <c r="E2016" s="136"/>
      <c r="F2016" s="136"/>
      <c r="G2016" s="259" t="s">
        <v>12984</v>
      </c>
      <c r="H2016" s="197"/>
      <c r="I2016" s="181">
        <v>1142.23</v>
      </c>
    </row>
    <row r="2017" spans="1:9" ht="15" customHeight="1">
      <c r="A2017" s="136"/>
      <c r="B2017" s="136"/>
      <c r="C2017" s="136"/>
      <c r="D2017" s="136"/>
      <c r="E2017" s="136"/>
      <c r="F2017" s="136"/>
      <c r="G2017" s="259" t="s">
        <v>12985</v>
      </c>
      <c r="H2017" s="197"/>
      <c r="I2017" s="181">
        <v>395.21</v>
      </c>
    </row>
    <row r="2018" spans="1:9" ht="15" customHeight="1">
      <c r="A2018" s="136"/>
      <c r="B2018" s="136"/>
      <c r="C2018" s="136"/>
      <c r="D2018" s="136"/>
      <c r="E2018" s="136"/>
      <c r="F2018" s="136"/>
      <c r="G2018" s="259" t="s">
        <v>12986</v>
      </c>
      <c r="H2018" s="197"/>
      <c r="I2018" s="181">
        <v>1537.44</v>
      </c>
    </row>
    <row r="2019" spans="1:9" ht="9.75" customHeight="1">
      <c r="A2019" s="136"/>
      <c r="B2019" s="136"/>
      <c r="C2019" s="136"/>
      <c r="D2019" s="260"/>
      <c r="E2019" s="197"/>
      <c r="F2019" s="197"/>
      <c r="G2019" s="136"/>
      <c r="H2019" s="136"/>
      <c r="I2019" s="136"/>
    </row>
    <row r="2020" spans="1:9" ht="19.5" customHeight="1">
      <c r="A2020" s="261" t="s">
        <v>12987</v>
      </c>
      <c r="B2020" s="218"/>
      <c r="C2020" s="218"/>
      <c r="D2020" s="218"/>
      <c r="E2020" s="218"/>
      <c r="F2020" s="218"/>
      <c r="G2020" s="218"/>
      <c r="H2020" s="218"/>
      <c r="I2020" s="219"/>
    </row>
    <row r="2021" spans="1:9" ht="9.75" customHeight="1">
      <c r="A2021" s="264" t="s">
        <v>12988</v>
      </c>
      <c r="B2021" s="216"/>
      <c r="C2021" s="265" t="s">
        <v>12989</v>
      </c>
      <c r="D2021" s="216"/>
      <c r="E2021" s="266" t="s">
        <v>12990</v>
      </c>
      <c r="F2021" s="219"/>
      <c r="G2021" s="266" t="s">
        <v>12991</v>
      </c>
      <c r="H2021" s="219"/>
      <c r="I2021" s="267" t="s">
        <v>12992</v>
      </c>
    </row>
    <row r="2022" spans="1:9" ht="9.75" customHeight="1">
      <c r="A2022" s="201"/>
      <c r="B2022" s="203"/>
      <c r="C2022" s="201"/>
      <c r="D2022" s="203"/>
      <c r="E2022" s="176" t="s">
        <v>12993</v>
      </c>
      <c r="F2022" s="176" t="s">
        <v>12994</v>
      </c>
      <c r="G2022" s="176" t="s">
        <v>12995</v>
      </c>
      <c r="H2022" s="176" t="s">
        <v>12996</v>
      </c>
      <c r="I2022" s="242"/>
    </row>
    <row r="2023" spans="1:9" ht="15" customHeight="1">
      <c r="A2023" s="177" t="s">
        <v>12997</v>
      </c>
      <c r="B2023" s="178" t="s">
        <v>12998</v>
      </c>
      <c r="C2023" s="268">
        <v>2.07E-2</v>
      </c>
      <c r="D2023" s="197"/>
      <c r="E2023" s="185">
        <v>1</v>
      </c>
      <c r="F2023" s="185">
        <v>0</v>
      </c>
      <c r="G2023" s="182">
        <v>29.22</v>
      </c>
      <c r="H2023" s="182">
        <v>13.48</v>
      </c>
      <c r="I2023" s="182">
        <v>0.604854</v>
      </c>
    </row>
    <row r="2024" spans="1:9" ht="15" customHeight="1">
      <c r="A2024" s="136"/>
      <c r="B2024" s="136"/>
      <c r="C2024" s="136"/>
      <c r="D2024" s="136"/>
      <c r="E2024" s="136"/>
      <c r="F2024" s="136"/>
      <c r="G2024" s="274" t="s">
        <v>12999</v>
      </c>
      <c r="H2024" s="197"/>
      <c r="I2024" s="186">
        <v>0.60489999999999999</v>
      </c>
    </row>
    <row r="2025" spans="1:9" ht="15" customHeight="1">
      <c r="A2025" s="262" t="s">
        <v>13000</v>
      </c>
      <c r="B2025" s="218"/>
      <c r="C2025" s="218"/>
      <c r="D2025" s="218"/>
      <c r="E2025" s="219"/>
      <c r="F2025" s="176" t="s">
        <v>13001</v>
      </c>
      <c r="G2025" s="176" t="s">
        <v>13002</v>
      </c>
      <c r="H2025" s="176" t="s">
        <v>13003</v>
      </c>
      <c r="I2025" s="176" t="s">
        <v>13004</v>
      </c>
    </row>
    <row r="2026" spans="1:9" ht="15" customHeight="1">
      <c r="A2026" s="177" t="s">
        <v>13005</v>
      </c>
      <c r="B2026" s="263" t="s">
        <v>13006</v>
      </c>
      <c r="C2026" s="197"/>
      <c r="D2026" s="197"/>
      <c r="E2026" s="197"/>
      <c r="F2026" s="177" t="s">
        <v>13007</v>
      </c>
      <c r="G2026" s="179">
        <v>4.5768000000000004</v>
      </c>
      <c r="H2026" s="180">
        <v>10.49</v>
      </c>
      <c r="I2026" s="180">
        <v>48.01</v>
      </c>
    </row>
    <row r="2027" spans="1:9" ht="15" customHeight="1">
      <c r="A2027" s="177" t="s">
        <v>13008</v>
      </c>
      <c r="B2027" s="263" t="s">
        <v>13009</v>
      </c>
      <c r="C2027" s="197"/>
      <c r="D2027" s="197"/>
      <c r="E2027" s="197"/>
      <c r="F2027" s="177" t="s">
        <v>13010</v>
      </c>
      <c r="G2027" s="179">
        <v>9.2799999999999994E-2</v>
      </c>
      <c r="H2027" s="180">
        <v>12.43</v>
      </c>
      <c r="I2027" s="180">
        <v>1.1499999999999999</v>
      </c>
    </row>
    <row r="2028" spans="1:9" ht="15" customHeight="1">
      <c r="A2028" s="177" t="s">
        <v>13011</v>
      </c>
      <c r="B2028" s="263" t="s">
        <v>13012</v>
      </c>
      <c r="C2028" s="197"/>
      <c r="D2028" s="197"/>
      <c r="E2028" s="197"/>
      <c r="F2028" s="177" t="s">
        <v>13013</v>
      </c>
      <c r="G2028" s="179">
        <v>1.274</v>
      </c>
      <c r="H2028" s="180">
        <v>12.43</v>
      </c>
      <c r="I2028" s="180">
        <v>15.84</v>
      </c>
    </row>
    <row r="2029" spans="1:9" ht="15" customHeight="1">
      <c r="A2029" s="177" t="s">
        <v>13014</v>
      </c>
      <c r="B2029" s="263" t="s">
        <v>13015</v>
      </c>
      <c r="C2029" s="197"/>
      <c r="D2029" s="197"/>
      <c r="E2029" s="197"/>
      <c r="F2029" s="177" t="s">
        <v>13016</v>
      </c>
      <c r="G2029" s="179">
        <v>3.21</v>
      </c>
      <c r="H2029" s="180">
        <v>12.43</v>
      </c>
      <c r="I2029" s="180">
        <v>39.9</v>
      </c>
    </row>
    <row r="2030" spans="1:9" ht="15" customHeight="1">
      <c r="A2030" s="177" t="s">
        <v>13017</v>
      </c>
      <c r="B2030" s="263" t="s">
        <v>13018</v>
      </c>
      <c r="C2030" s="197"/>
      <c r="D2030" s="197"/>
      <c r="E2030" s="197"/>
      <c r="F2030" s="177" t="s">
        <v>13019</v>
      </c>
      <c r="G2030" s="179">
        <v>5.8000000000000003E-2</v>
      </c>
      <c r="H2030" s="180">
        <v>12.43</v>
      </c>
      <c r="I2030" s="180">
        <v>0.72</v>
      </c>
    </row>
    <row r="2031" spans="1:9" ht="15" customHeight="1">
      <c r="A2031" s="177" t="s">
        <v>13020</v>
      </c>
      <c r="B2031" s="263" t="s">
        <v>13021</v>
      </c>
      <c r="C2031" s="197"/>
      <c r="D2031" s="197"/>
      <c r="E2031" s="197"/>
      <c r="F2031" s="177" t="s">
        <v>13022</v>
      </c>
      <c r="G2031" s="179">
        <v>0.35930000000000001</v>
      </c>
      <c r="H2031" s="180">
        <v>8.3699999999999992</v>
      </c>
      <c r="I2031" s="180">
        <v>3.01</v>
      </c>
    </row>
    <row r="2032" spans="1:9" ht="15" customHeight="1">
      <c r="A2032" s="136"/>
      <c r="B2032" s="136"/>
      <c r="C2032" s="136"/>
      <c r="D2032" s="136"/>
      <c r="E2032" s="136"/>
      <c r="F2032" s="136"/>
      <c r="G2032" s="259" t="s">
        <v>13023</v>
      </c>
      <c r="H2032" s="197"/>
      <c r="I2032" s="181">
        <v>108.6284</v>
      </c>
    </row>
    <row r="2033" spans="1:9" ht="15" customHeight="1">
      <c r="A2033" s="136"/>
      <c r="B2033" s="136"/>
      <c r="C2033" s="136"/>
      <c r="D2033" s="136"/>
      <c r="E2033" s="136"/>
      <c r="F2033" s="136"/>
      <c r="G2033" s="276" t="s">
        <v>13024</v>
      </c>
      <c r="H2033" s="202"/>
      <c r="I2033" s="183">
        <v>0</v>
      </c>
    </row>
    <row r="2034" spans="1:9" ht="15" customHeight="1">
      <c r="A2034" s="136"/>
      <c r="B2034" s="136"/>
      <c r="C2034" s="136"/>
      <c r="D2034" s="136"/>
      <c r="E2034" s="136"/>
      <c r="F2034" s="136"/>
      <c r="G2034" s="259" t="s">
        <v>13025</v>
      </c>
      <c r="H2034" s="197"/>
      <c r="I2034" s="182">
        <v>109.2333</v>
      </c>
    </row>
    <row r="2035" spans="1:9" ht="15" customHeight="1">
      <c r="A2035" s="136"/>
      <c r="B2035" s="136"/>
      <c r="C2035" s="136"/>
      <c r="D2035" s="136"/>
      <c r="E2035" s="136"/>
      <c r="F2035" s="136"/>
      <c r="G2035" s="259" t="s">
        <v>13026</v>
      </c>
      <c r="H2035" s="197"/>
      <c r="I2035" s="182">
        <v>1</v>
      </c>
    </row>
    <row r="2036" spans="1:9" ht="15" customHeight="1">
      <c r="A2036" s="136"/>
      <c r="B2036" s="136"/>
      <c r="C2036" s="136"/>
      <c r="D2036" s="136"/>
      <c r="E2036" s="136"/>
      <c r="F2036" s="136"/>
      <c r="G2036" s="269" t="s">
        <v>13027</v>
      </c>
      <c r="H2036" s="202"/>
      <c r="I2036" s="183">
        <v>109.2333</v>
      </c>
    </row>
    <row r="2037" spans="1:9" ht="15" customHeight="1">
      <c r="A2037" s="262" t="s">
        <v>13028</v>
      </c>
      <c r="B2037" s="218"/>
      <c r="C2037" s="218"/>
      <c r="D2037" s="218"/>
      <c r="E2037" s="219"/>
      <c r="F2037" s="176" t="s">
        <v>13029</v>
      </c>
      <c r="G2037" s="176" t="s">
        <v>13030</v>
      </c>
      <c r="H2037" s="176" t="s">
        <v>13031</v>
      </c>
      <c r="I2037" s="176" t="s">
        <v>13032</v>
      </c>
    </row>
    <row r="2038" spans="1:9" ht="15" customHeight="1">
      <c r="A2038" s="177" t="s">
        <v>13033</v>
      </c>
      <c r="B2038" s="263" t="s">
        <v>13034</v>
      </c>
      <c r="C2038" s="197"/>
      <c r="D2038" s="197"/>
      <c r="E2038" s="197"/>
      <c r="F2038" s="177" t="s">
        <v>13035</v>
      </c>
      <c r="G2038" s="179">
        <v>1.3340000000000001</v>
      </c>
      <c r="H2038" s="180">
        <v>3.86</v>
      </c>
      <c r="I2038" s="180">
        <v>5.15</v>
      </c>
    </row>
    <row r="2039" spans="1:9" ht="15" customHeight="1">
      <c r="A2039" s="177" t="s">
        <v>13036</v>
      </c>
      <c r="B2039" s="263" t="s">
        <v>13037</v>
      </c>
      <c r="C2039" s="197"/>
      <c r="D2039" s="197"/>
      <c r="E2039" s="197"/>
      <c r="F2039" s="177" t="s">
        <v>13038</v>
      </c>
      <c r="G2039" s="179">
        <v>1.7999999999999999E-2</v>
      </c>
      <c r="H2039" s="180">
        <v>63.75</v>
      </c>
      <c r="I2039" s="180">
        <v>1.1499999999999999</v>
      </c>
    </row>
    <row r="2040" spans="1:9" ht="15" customHeight="1">
      <c r="A2040" s="177" t="s">
        <v>13039</v>
      </c>
      <c r="B2040" s="263" t="s">
        <v>13040</v>
      </c>
      <c r="C2040" s="197"/>
      <c r="D2040" s="197"/>
      <c r="E2040" s="197"/>
      <c r="F2040" s="177" t="s">
        <v>13041</v>
      </c>
      <c r="G2040" s="179">
        <v>7.6E-3</v>
      </c>
      <c r="H2040" s="180">
        <v>83.3</v>
      </c>
      <c r="I2040" s="180">
        <v>0.63</v>
      </c>
    </row>
    <row r="2041" spans="1:9" ht="15" customHeight="1">
      <c r="A2041" s="177" t="s">
        <v>13042</v>
      </c>
      <c r="B2041" s="263" t="s">
        <v>13043</v>
      </c>
      <c r="C2041" s="197"/>
      <c r="D2041" s="197"/>
      <c r="E2041" s="197"/>
      <c r="F2041" s="177" t="s">
        <v>13044</v>
      </c>
      <c r="G2041" s="179">
        <v>1.78E-2</v>
      </c>
      <c r="H2041" s="180">
        <v>83.3</v>
      </c>
      <c r="I2041" s="180">
        <v>1.48</v>
      </c>
    </row>
    <row r="2042" spans="1:9" ht="15" customHeight="1">
      <c r="A2042" s="177" t="s">
        <v>13045</v>
      </c>
      <c r="B2042" s="263" t="s">
        <v>13046</v>
      </c>
      <c r="C2042" s="197"/>
      <c r="D2042" s="197"/>
      <c r="E2042" s="197"/>
      <c r="F2042" s="177" t="s">
        <v>13047</v>
      </c>
      <c r="G2042" s="179">
        <v>5.4000000000000003E-3</v>
      </c>
      <c r="H2042" s="180">
        <v>83.3</v>
      </c>
      <c r="I2042" s="180">
        <v>0.45</v>
      </c>
    </row>
    <row r="2043" spans="1:9" ht="15" customHeight="1">
      <c r="A2043" s="177" t="s">
        <v>13048</v>
      </c>
      <c r="B2043" s="263" t="s">
        <v>13049</v>
      </c>
      <c r="C2043" s="197"/>
      <c r="D2043" s="197"/>
      <c r="E2043" s="197"/>
      <c r="F2043" s="177" t="s">
        <v>13050</v>
      </c>
      <c r="G2043" s="179">
        <v>8.16</v>
      </c>
      <c r="H2043" s="180">
        <v>11.66</v>
      </c>
      <c r="I2043" s="180">
        <v>95.15</v>
      </c>
    </row>
    <row r="2044" spans="1:9" ht="15" customHeight="1">
      <c r="A2044" s="177" t="s">
        <v>13051</v>
      </c>
      <c r="B2044" s="263" t="s">
        <v>13052</v>
      </c>
      <c r="C2044" s="197"/>
      <c r="D2044" s="197"/>
      <c r="E2044" s="197"/>
      <c r="F2044" s="177" t="s">
        <v>13053</v>
      </c>
      <c r="G2044" s="179">
        <v>9.8658000000000001</v>
      </c>
      <c r="H2044" s="180">
        <v>0.32</v>
      </c>
      <c r="I2044" s="180">
        <v>3.16</v>
      </c>
    </row>
    <row r="2045" spans="1:9" ht="15" customHeight="1">
      <c r="A2045" s="177" t="s">
        <v>13054</v>
      </c>
      <c r="B2045" s="263" t="s">
        <v>13055</v>
      </c>
      <c r="C2045" s="197"/>
      <c r="D2045" s="197"/>
      <c r="E2045" s="197"/>
      <c r="F2045" s="177" t="s">
        <v>13056</v>
      </c>
      <c r="G2045" s="179">
        <v>0.39200000000000002</v>
      </c>
      <c r="H2045" s="180">
        <v>11.37</v>
      </c>
      <c r="I2045" s="180">
        <v>4.46</v>
      </c>
    </row>
    <row r="2046" spans="1:9" ht="15" customHeight="1">
      <c r="A2046" s="177" t="s">
        <v>13057</v>
      </c>
      <c r="B2046" s="263" t="s">
        <v>13058</v>
      </c>
      <c r="C2046" s="197"/>
      <c r="D2046" s="197"/>
      <c r="E2046" s="197"/>
      <c r="F2046" s="177" t="s">
        <v>13059</v>
      </c>
      <c r="G2046" s="179">
        <v>1</v>
      </c>
      <c r="H2046" s="180">
        <v>28.54</v>
      </c>
      <c r="I2046" s="180">
        <v>28.54</v>
      </c>
    </row>
    <row r="2047" spans="1:9" ht="15" customHeight="1">
      <c r="A2047" s="177" t="s">
        <v>13060</v>
      </c>
      <c r="B2047" s="263" t="s">
        <v>13061</v>
      </c>
      <c r="C2047" s="197"/>
      <c r="D2047" s="197"/>
      <c r="E2047" s="197"/>
      <c r="F2047" s="177" t="s">
        <v>13062</v>
      </c>
      <c r="G2047" s="179">
        <v>0.14699999999999999</v>
      </c>
      <c r="H2047" s="180">
        <v>7.35</v>
      </c>
      <c r="I2047" s="180">
        <v>1.08</v>
      </c>
    </row>
    <row r="2048" spans="1:9" ht="15" customHeight="1">
      <c r="A2048" s="177" t="s">
        <v>13063</v>
      </c>
      <c r="B2048" s="263" t="s">
        <v>13064</v>
      </c>
      <c r="C2048" s="197"/>
      <c r="D2048" s="197"/>
      <c r="E2048" s="197"/>
      <c r="F2048" s="177" t="s">
        <v>13065</v>
      </c>
      <c r="G2048" s="179">
        <v>0.49</v>
      </c>
      <c r="H2048" s="180">
        <v>5.35</v>
      </c>
      <c r="I2048" s="180">
        <v>2.62</v>
      </c>
    </row>
    <row r="2049" spans="1:9" ht="15" customHeight="1">
      <c r="A2049" s="177" t="s">
        <v>13066</v>
      </c>
      <c r="B2049" s="263" t="s">
        <v>13067</v>
      </c>
      <c r="C2049" s="197"/>
      <c r="D2049" s="197"/>
      <c r="E2049" s="197"/>
      <c r="F2049" s="177" t="s">
        <v>13068</v>
      </c>
      <c r="G2049" s="179">
        <v>0.98</v>
      </c>
      <c r="H2049" s="180">
        <v>24.07</v>
      </c>
      <c r="I2049" s="180">
        <v>23.59</v>
      </c>
    </row>
    <row r="2050" spans="1:9" ht="15" customHeight="1">
      <c r="A2050" s="136"/>
      <c r="B2050" s="136"/>
      <c r="C2050" s="136"/>
      <c r="D2050" s="136"/>
      <c r="E2050" s="136"/>
      <c r="F2050" s="136"/>
      <c r="G2050" s="259" t="s">
        <v>13069</v>
      </c>
      <c r="H2050" s="197"/>
      <c r="I2050" s="181">
        <v>167.45259999999999</v>
      </c>
    </row>
    <row r="2051" spans="1:9" ht="15" customHeight="1">
      <c r="A2051" s="136"/>
      <c r="B2051" s="136"/>
      <c r="C2051" s="136"/>
      <c r="D2051" s="136"/>
      <c r="E2051" s="136"/>
      <c r="F2051" s="136"/>
      <c r="G2051" s="259" t="s">
        <v>13070</v>
      </c>
      <c r="H2051" s="197"/>
      <c r="I2051" s="184">
        <v>276.6859</v>
      </c>
    </row>
    <row r="2052" spans="1:9" ht="15" customHeight="1">
      <c r="A2052" s="136"/>
      <c r="B2052" s="136"/>
      <c r="C2052" s="136"/>
      <c r="D2052" s="136"/>
      <c r="E2052" s="136"/>
      <c r="F2052" s="136"/>
      <c r="G2052" s="259" t="s">
        <v>13071</v>
      </c>
      <c r="H2052" s="197"/>
      <c r="I2052" s="181">
        <v>276.69</v>
      </c>
    </row>
    <row r="2053" spans="1:9" ht="15" customHeight="1">
      <c r="A2053" s="136"/>
      <c r="B2053" s="136"/>
      <c r="C2053" s="136"/>
      <c r="D2053" s="136"/>
      <c r="E2053" s="136"/>
      <c r="F2053" s="136"/>
      <c r="G2053" s="259" t="s">
        <v>13072</v>
      </c>
      <c r="H2053" s="197"/>
      <c r="I2053" s="181">
        <v>95.73</v>
      </c>
    </row>
    <row r="2054" spans="1:9" ht="15" customHeight="1">
      <c r="A2054" s="136"/>
      <c r="B2054" s="136"/>
      <c r="C2054" s="136"/>
      <c r="D2054" s="136"/>
      <c r="E2054" s="136"/>
      <c r="F2054" s="136"/>
      <c r="G2054" s="259" t="s">
        <v>13073</v>
      </c>
      <c r="H2054" s="197"/>
      <c r="I2054" s="181">
        <v>372.42</v>
      </c>
    </row>
    <row r="2055" spans="1:9" ht="9.75" customHeight="1">
      <c r="A2055" s="136"/>
      <c r="B2055" s="136"/>
      <c r="C2055" s="136"/>
      <c r="D2055" s="260"/>
      <c r="E2055" s="197"/>
      <c r="F2055" s="197"/>
      <c r="G2055" s="136"/>
      <c r="H2055" s="136"/>
      <c r="I2055" s="136"/>
    </row>
    <row r="2056" spans="1:9" ht="19.5" customHeight="1">
      <c r="A2056" s="261" t="s">
        <v>13074</v>
      </c>
      <c r="B2056" s="218"/>
      <c r="C2056" s="218"/>
      <c r="D2056" s="218"/>
      <c r="E2056" s="218"/>
      <c r="F2056" s="218"/>
      <c r="G2056" s="218"/>
      <c r="H2056" s="218"/>
      <c r="I2056" s="219"/>
    </row>
    <row r="2057" spans="1:9" ht="15" customHeight="1">
      <c r="A2057" s="270" t="s">
        <v>13075</v>
      </c>
      <c r="B2057" s="218"/>
      <c r="C2057" s="219"/>
      <c r="D2057" s="266" t="s">
        <v>13076</v>
      </c>
      <c r="E2057" s="219"/>
      <c r="F2057" s="176" t="s">
        <v>13077</v>
      </c>
      <c r="G2057" s="176" t="s">
        <v>13078</v>
      </c>
      <c r="H2057" s="176" t="s">
        <v>13079</v>
      </c>
      <c r="I2057" s="176" t="s">
        <v>13080</v>
      </c>
    </row>
    <row r="2058" spans="1:9" ht="27.75" customHeight="1">
      <c r="A2058" s="187" t="s">
        <v>13081</v>
      </c>
      <c r="B2058" s="271" t="s">
        <v>13082</v>
      </c>
      <c r="C2058" s="197"/>
      <c r="D2058" s="272" t="s">
        <v>13083</v>
      </c>
      <c r="E2058" s="197"/>
      <c r="F2058" s="187" t="s">
        <v>13084</v>
      </c>
      <c r="G2058" s="188">
        <v>1.0149999999999999</v>
      </c>
      <c r="H2058" s="189">
        <v>26.22</v>
      </c>
      <c r="I2058" s="189">
        <v>26.61</v>
      </c>
    </row>
    <row r="2059" spans="1:9" ht="19.5" customHeight="1">
      <c r="A2059" s="187" t="s">
        <v>13085</v>
      </c>
      <c r="B2059" s="271" t="s">
        <v>13086</v>
      </c>
      <c r="C2059" s="197"/>
      <c r="D2059" s="272" t="s">
        <v>13087</v>
      </c>
      <c r="E2059" s="197"/>
      <c r="F2059" s="187" t="s">
        <v>13088</v>
      </c>
      <c r="G2059" s="188">
        <v>8.9999999999999993E-3</v>
      </c>
      <c r="H2059" s="189">
        <v>3.74</v>
      </c>
      <c r="I2059" s="189">
        <v>0.03</v>
      </c>
    </row>
    <row r="2060" spans="1:9" ht="15" customHeight="1">
      <c r="A2060" s="136"/>
      <c r="B2060" s="136"/>
      <c r="C2060" s="136"/>
      <c r="D2060" s="136"/>
      <c r="E2060" s="136"/>
      <c r="F2060" s="136"/>
      <c r="G2060" s="273" t="s">
        <v>13089</v>
      </c>
      <c r="H2060" s="197"/>
      <c r="I2060" s="190">
        <v>26.64</v>
      </c>
    </row>
    <row r="2061" spans="1:9" ht="15" customHeight="1">
      <c r="A2061" s="270" t="s">
        <v>13090</v>
      </c>
      <c r="B2061" s="218"/>
      <c r="C2061" s="219"/>
      <c r="D2061" s="266" t="s">
        <v>13091</v>
      </c>
      <c r="E2061" s="219"/>
      <c r="F2061" s="176" t="s">
        <v>13092</v>
      </c>
      <c r="G2061" s="176" t="s">
        <v>13093</v>
      </c>
      <c r="H2061" s="176" t="s">
        <v>13094</v>
      </c>
      <c r="I2061" s="176" t="s">
        <v>13095</v>
      </c>
    </row>
    <row r="2062" spans="1:9" ht="15" customHeight="1">
      <c r="A2062" s="187" t="s">
        <v>13096</v>
      </c>
      <c r="B2062" s="271" t="s">
        <v>13097</v>
      </c>
      <c r="C2062" s="197"/>
      <c r="D2062" s="272" t="s">
        <v>13098</v>
      </c>
      <c r="E2062" s="197"/>
      <c r="F2062" s="187" t="s">
        <v>13099</v>
      </c>
      <c r="G2062" s="188">
        <v>8.6999999999999994E-2</v>
      </c>
      <c r="H2062" s="189">
        <v>16.829999999999998</v>
      </c>
      <c r="I2062" s="189">
        <v>1.46</v>
      </c>
    </row>
    <row r="2063" spans="1:9" ht="15" customHeight="1">
      <c r="A2063" s="187" t="s">
        <v>13100</v>
      </c>
      <c r="B2063" s="271" t="s">
        <v>13101</v>
      </c>
      <c r="C2063" s="197"/>
      <c r="D2063" s="272" t="s">
        <v>13102</v>
      </c>
      <c r="E2063" s="197"/>
      <c r="F2063" s="187" t="s">
        <v>13103</v>
      </c>
      <c r="G2063" s="188">
        <v>8.6999999999999994E-2</v>
      </c>
      <c r="H2063" s="189">
        <v>17.84</v>
      </c>
      <c r="I2063" s="189">
        <v>1.55</v>
      </c>
    </row>
    <row r="2064" spans="1:9" ht="15" customHeight="1">
      <c r="A2064" s="136"/>
      <c r="B2064" s="136"/>
      <c r="C2064" s="136"/>
      <c r="D2064" s="136"/>
      <c r="E2064" s="136"/>
      <c r="F2064" s="136"/>
      <c r="G2064" s="273" t="s">
        <v>13104</v>
      </c>
      <c r="H2064" s="197"/>
      <c r="I2064" s="190">
        <v>3.01</v>
      </c>
    </row>
    <row r="2065" spans="1:9" ht="15" customHeight="1">
      <c r="A2065" s="136"/>
      <c r="B2065" s="136"/>
      <c r="C2065" s="136"/>
      <c r="D2065" s="136"/>
      <c r="E2065" s="136"/>
      <c r="F2065" s="136"/>
      <c r="G2065" s="259" t="s">
        <v>13105</v>
      </c>
      <c r="H2065" s="197"/>
      <c r="I2065" s="181">
        <v>29.65</v>
      </c>
    </row>
    <row r="2066" spans="1:9" ht="15" customHeight="1">
      <c r="A2066" s="136"/>
      <c r="B2066" s="136"/>
      <c r="C2066" s="136"/>
      <c r="D2066" s="136"/>
      <c r="E2066" s="136"/>
      <c r="F2066" s="136"/>
      <c r="G2066" s="259" t="s">
        <v>13106</v>
      </c>
      <c r="H2066" s="197"/>
      <c r="I2066" s="181">
        <v>10.26</v>
      </c>
    </row>
    <row r="2067" spans="1:9" ht="15" customHeight="1">
      <c r="A2067" s="136"/>
      <c r="B2067" s="136"/>
      <c r="C2067" s="136"/>
      <c r="D2067" s="136"/>
      <c r="E2067" s="136"/>
      <c r="F2067" s="136"/>
      <c r="G2067" s="259" t="s">
        <v>13107</v>
      </c>
      <c r="H2067" s="197"/>
      <c r="I2067" s="181">
        <v>39.909999999999997</v>
      </c>
    </row>
    <row r="2068" spans="1:9" ht="9.75" customHeight="1">
      <c r="A2068" s="136"/>
      <c r="B2068" s="136"/>
      <c r="C2068" s="136"/>
      <c r="D2068" s="260"/>
      <c r="E2068" s="197"/>
      <c r="F2068" s="197"/>
      <c r="G2068" s="136"/>
      <c r="H2068" s="136"/>
      <c r="I2068" s="136"/>
    </row>
    <row r="2069" spans="1:9" ht="19.5" customHeight="1">
      <c r="A2069" s="261" t="s">
        <v>13108</v>
      </c>
      <c r="B2069" s="218"/>
      <c r="C2069" s="218"/>
      <c r="D2069" s="218"/>
      <c r="E2069" s="218"/>
      <c r="F2069" s="218"/>
      <c r="G2069" s="218"/>
      <c r="H2069" s="218"/>
      <c r="I2069" s="219"/>
    </row>
    <row r="2070" spans="1:9" ht="15" customHeight="1">
      <c r="A2070" s="270" t="s">
        <v>13109</v>
      </c>
      <c r="B2070" s="218"/>
      <c r="C2070" s="219"/>
      <c r="D2070" s="266" t="s">
        <v>13110</v>
      </c>
      <c r="E2070" s="219"/>
      <c r="F2070" s="176" t="s">
        <v>13111</v>
      </c>
      <c r="G2070" s="176" t="s">
        <v>13112</v>
      </c>
      <c r="H2070" s="176" t="s">
        <v>13113</v>
      </c>
      <c r="I2070" s="176" t="s">
        <v>13114</v>
      </c>
    </row>
    <row r="2071" spans="1:9" ht="15" customHeight="1">
      <c r="A2071" s="187" t="s">
        <v>13115</v>
      </c>
      <c r="B2071" s="271" t="s">
        <v>13116</v>
      </c>
      <c r="C2071" s="197"/>
      <c r="D2071" s="272" t="s">
        <v>13117</v>
      </c>
      <c r="E2071" s="197"/>
      <c r="F2071" s="187" t="s">
        <v>13118</v>
      </c>
      <c r="G2071" s="188">
        <v>0.54600000000000004</v>
      </c>
      <c r="H2071" s="189">
        <v>19.510000000000002</v>
      </c>
      <c r="I2071" s="189">
        <v>10.65</v>
      </c>
    </row>
    <row r="2072" spans="1:9" ht="15" customHeight="1">
      <c r="A2072" s="136"/>
      <c r="B2072" s="136"/>
      <c r="C2072" s="136"/>
      <c r="D2072" s="136"/>
      <c r="E2072" s="136"/>
      <c r="F2072" s="136"/>
      <c r="G2072" s="273" t="s">
        <v>13119</v>
      </c>
      <c r="H2072" s="197"/>
      <c r="I2072" s="190">
        <v>10.65</v>
      </c>
    </row>
    <row r="2073" spans="1:9" ht="15" customHeight="1">
      <c r="A2073" s="270" t="s">
        <v>13120</v>
      </c>
      <c r="B2073" s="218"/>
      <c r="C2073" s="219"/>
      <c r="D2073" s="266" t="s">
        <v>13121</v>
      </c>
      <c r="E2073" s="219"/>
      <c r="F2073" s="176" t="s">
        <v>13122</v>
      </c>
      <c r="G2073" s="176" t="s">
        <v>13123</v>
      </c>
      <c r="H2073" s="176" t="s">
        <v>13124</v>
      </c>
      <c r="I2073" s="176" t="s">
        <v>13125</v>
      </c>
    </row>
    <row r="2074" spans="1:9" ht="19.5" customHeight="1">
      <c r="A2074" s="187" t="s">
        <v>13126</v>
      </c>
      <c r="B2074" s="271" t="s">
        <v>13127</v>
      </c>
      <c r="C2074" s="197"/>
      <c r="D2074" s="272" t="s">
        <v>13128</v>
      </c>
      <c r="E2074" s="197"/>
      <c r="F2074" s="187" t="s">
        <v>13129</v>
      </c>
      <c r="G2074" s="188">
        <v>1</v>
      </c>
      <c r="H2074" s="189">
        <v>7452.4</v>
      </c>
      <c r="I2074" s="189">
        <v>7452.4</v>
      </c>
    </row>
    <row r="2075" spans="1:9" ht="15" customHeight="1">
      <c r="A2075" s="136"/>
      <c r="B2075" s="136"/>
      <c r="C2075" s="136"/>
      <c r="D2075" s="136"/>
      <c r="E2075" s="136"/>
      <c r="F2075" s="136"/>
      <c r="G2075" s="273" t="s">
        <v>13130</v>
      </c>
      <c r="H2075" s="197"/>
      <c r="I2075" s="190">
        <v>7452.4</v>
      </c>
    </row>
    <row r="2076" spans="1:9" ht="15" customHeight="1">
      <c r="A2076" s="270" t="s">
        <v>13131</v>
      </c>
      <c r="B2076" s="218"/>
      <c r="C2076" s="219"/>
      <c r="D2076" s="266" t="s">
        <v>13132</v>
      </c>
      <c r="E2076" s="219"/>
      <c r="F2076" s="176" t="s">
        <v>13133</v>
      </c>
      <c r="G2076" s="176" t="s">
        <v>13134</v>
      </c>
      <c r="H2076" s="176" t="s">
        <v>13135</v>
      </c>
      <c r="I2076" s="176" t="s">
        <v>13136</v>
      </c>
    </row>
    <row r="2077" spans="1:9" ht="19.5" customHeight="1">
      <c r="A2077" s="187" t="s">
        <v>13137</v>
      </c>
      <c r="B2077" s="271" t="s">
        <v>13138</v>
      </c>
      <c r="C2077" s="197"/>
      <c r="D2077" s="272" t="s">
        <v>13139</v>
      </c>
      <c r="E2077" s="197"/>
      <c r="F2077" s="187" t="s">
        <v>13140</v>
      </c>
      <c r="G2077" s="188">
        <v>0.54600000000000004</v>
      </c>
      <c r="H2077" s="189">
        <v>20.21</v>
      </c>
      <c r="I2077" s="189">
        <v>11.03</v>
      </c>
    </row>
    <row r="2078" spans="1:9" ht="27.75" customHeight="1">
      <c r="A2078" s="187" t="s">
        <v>13141</v>
      </c>
      <c r="B2078" s="271" t="s">
        <v>13142</v>
      </c>
      <c r="C2078" s="197"/>
      <c r="D2078" s="272" t="s">
        <v>13143</v>
      </c>
      <c r="E2078" s="197"/>
      <c r="F2078" s="187" t="s">
        <v>13144</v>
      </c>
      <c r="G2078" s="188">
        <v>1</v>
      </c>
      <c r="H2078" s="189">
        <v>11.05</v>
      </c>
      <c r="I2078" s="189">
        <v>11.05</v>
      </c>
    </row>
    <row r="2079" spans="1:9" ht="15" customHeight="1">
      <c r="A2079" s="136"/>
      <c r="B2079" s="136"/>
      <c r="C2079" s="136"/>
      <c r="D2079" s="136"/>
      <c r="E2079" s="136"/>
      <c r="F2079" s="136"/>
      <c r="G2079" s="273" t="s">
        <v>13145</v>
      </c>
      <c r="H2079" s="197"/>
      <c r="I2079" s="190">
        <v>22.08</v>
      </c>
    </row>
    <row r="2080" spans="1:9" ht="15" customHeight="1">
      <c r="A2080" s="136"/>
      <c r="B2080" s="136"/>
      <c r="C2080" s="136"/>
      <c r="D2080" s="136"/>
      <c r="E2080" s="136"/>
      <c r="F2080" s="136"/>
      <c r="G2080" s="259" t="s">
        <v>13146</v>
      </c>
      <c r="H2080" s="197"/>
      <c r="I2080" s="181">
        <v>7485.13</v>
      </c>
    </row>
    <row r="2081" spans="1:9" ht="15" customHeight="1">
      <c r="A2081" s="136"/>
      <c r="B2081" s="136"/>
      <c r="C2081" s="136"/>
      <c r="D2081" s="136"/>
      <c r="E2081" s="136"/>
      <c r="F2081" s="136"/>
      <c r="G2081" s="259" t="s">
        <v>13147</v>
      </c>
      <c r="H2081" s="197"/>
      <c r="I2081" s="181">
        <v>2589.85</v>
      </c>
    </row>
    <row r="2082" spans="1:9" ht="15" customHeight="1">
      <c r="A2082" s="136"/>
      <c r="B2082" s="136"/>
      <c r="C2082" s="136"/>
      <c r="D2082" s="136"/>
      <c r="E2082" s="136"/>
      <c r="F2082" s="136"/>
      <c r="G2082" s="259" t="s">
        <v>13148</v>
      </c>
      <c r="H2082" s="197"/>
      <c r="I2082" s="181">
        <v>10074.98</v>
      </c>
    </row>
    <row r="2083" spans="1:9" ht="9.75" customHeight="1">
      <c r="A2083" s="136"/>
      <c r="B2083" s="136"/>
      <c r="C2083" s="136"/>
      <c r="D2083" s="260"/>
      <c r="E2083" s="197"/>
      <c r="F2083" s="197"/>
      <c r="G2083" s="136"/>
      <c r="H2083" s="136"/>
      <c r="I2083" s="136"/>
    </row>
    <row r="2084" spans="1:9" ht="19.5" customHeight="1">
      <c r="A2084" s="261" t="s">
        <v>13149</v>
      </c>
      <c r="B2084" s="218"/>
      <c r="C2084" s="218"/>
      <c r="D2084" s="218"/>
      <c r="E2084" s="218"/>
      <c r="F2084" s="218"/>
      <c r="G2084" s="218"/>
      <c r="H2084" s="218"/>
      <c r="I2084" s="219"/>
    </row>
    <row r="2085" spans="1:9" ht="15" customHeight="1">
      <c r="A2085" s="270" t="s">
        <v>13150</v>
      </c>
      <c r="B2085" s="218"/>
      <c r="C2085" s="219"/>
      <c r="D2085" s="266" t="s">
        <v>13151</v>
      </c>
      <c r="E2085" s="219"/>
      <c r="F2085" s="176" t="s">
        <v>13152</v>
      </c>
      <c r="G2085" s="176" t="s">
        <v>13153</v>
      </c>
      <c r="H2085" s="176" t="s">
        <v>13154</v>
      </c>
      <c r="I2085" s="176" t="s">
        <v>13155</v>
      </c>
    </row>
    <row r="2086" spans="1:9" ht="15" customHeight="1">
      <c r="A2086" s="187" t="s">
        <v>13156</v>
      </c>
      <c r="B2086" s="271" t="s">
        <v>13157</v>
      </c>
      <c r="C2086" s="197"/>
      <c r="D2086" s="272" t="s">
        <v>13158</v>
      </c>
      <c r="E2086" s="197"/>
      <c r="F2086" s="187" t="s">
        <v>13159</v>
      </c>
      <c r="G2086" s="188">
        <v>1</v>
      </c>
      <c r="H2086" s="189">
        <v>248.94</v>
      </c>
      <c r="I2086" s="189">
        <v>248.94</v>
      </c>
    </row>
    <row r="2087" spans="1:9" ht="15" customHeight="1">
      <c r="A2087" s="136"/>
      <c r="B2087" s="136"/>
      <c r="C2087" s="136"/>
      <c r="D2087" s="136"/>
      <c r="E2087" s="136"/>
      <c r="F2087" s="136"/>
      <c r="G2087" s="273" t="s">
        <v>13160</v>
      </c>
      <c r="H2087" s="197"/>
      <c r="I2087" s="190">
        <v>248.94</v>
      </c>
    </row>
    <row r="2088" spans="1:9" ht="15" customHeight="1">
      <c r="A2088" s="270" t="s">
        <v>13161</v>
      </c>
      <c r="B2088" s="218"/>
      <c r="C2088" s="219"/>
      <c r="D2088" s="266" t="s">
        <v>13162</v>
      </c>
      <c r="E2088" s="219"/>
      <c r="F2088" s="176" t="s">
        <v>13163</v>
      </c>
      <c r="G2088" s="176" t="s">
        <v>13164</v>
      </c>
      <c r="H2088" s="176" t="s">
        <v>13165</v>
      </c>
      <c r="I2088" s="176" t="s">
        <v>13166</v>
      </c>
    </row>
    <row r="2089" spans="1:9" ht="15" customHeight="1">
      <c r="A2089" s="187" t="s">
        <v>13167</v>
      </c>
      <c r="B2089" s="271" t="s">
        <v>13168</v>
      </c>
      <c r="C2089" s="197"/>
      <c r="D2089" s="272" t="s">
        <v>13169</v>
      </c>
      <c r="E2089" s="197"/>
      <c r="F2089" s="187" t="s">
        <v>13170</v>
      </c>
      <c r="G2089" s="188">
        <v>0.54600000000000004</v>
      </c>
      <c r="H2089" s="189">
        <v>19.510000000000002</v>
      </c>
      <c r="I2089" s="189">
        <v>10.65</v>
      </c>
    </row>
    <row r="2090" spans="1:9" ht="15" customHeight="1">
      <c r="A2090" s="136"/>
      <c r="B2090" s="136"/>
      <c r="C2090" s="136"/>
      <c r="D2090" s="136"/>
      <c r="E2090" s="136"/>
      <c r="F2090" s="136"/>
      <c r="G2090" s="273" t="s">
        <v>13171</v>
      </c>
      <c r="H2090" s="197"/>
      <c r="I2090" s="190">
        <v>10.65</v>
      </c>
    </row>
    <row r="2091" spans="1:9" ht="15" customHeight="1">
      <c r="A2091" s="270" t="s">
        <v>13172</v>
      </c>
      <c r="B2091" s="218"/>
      <c r="C2091" s="219"/>
      <c r="D2091" s="266" t="s">
        <v>13173</v>
      </c>
      <c r="E2091" s="219"/>
      <c r="F2091" s="176" t="s">
        <v>13174</v>
      </c>
      <c r="G2091" s="176" t="s">
        <v>13175</v>
      </c>
      <c r="H2091" s="176" t="s">
        <v>13176</v>
      </c>
      <c r="I2091" s="176" t="s">
        <v>13177</v>
      </c>
    </row>
    <row r="2092" spans="1:9" ht="19.5" customHeight="1">
      <c r="A2092" s="187" t="s">
        <v>13178</v>
      </c>
      <c r="B2092" s="271" t="s">
        <v>13179</v>
      </c>
      <c r="C2092" s="197"/>
      <c r="D2092" s="272" t="s">
        <v>13180</v>
      </c>
      <c r="E2092" s="197"/>
      <c r="F2092" s="187" t="s">
        <v>13181</v>
      </c>
      <c r="G2092" s="188">
        <v>4</v>
      </c>
      <c r="H2092" s="189">
        <v>20.21</v>
      </c>
      <c r="I2092" s="189">
        <v>80.84</v>
      </c>
    </row>
    <row r="2093" spans="1:9" ht="27.75" customHeight="1">
      <c r="A2093" s="187" t="s">
        <v>13182</v>
      </c>
      <c r="B2093" s="271" t="s">
        <v>13183</v>
      </c>
      <c r="C2093" s="197"/>
      <c r="D2093" s="272" t="s">
        <v>13184</v>
      </c>
      <c r="E2093" s="197"/>
      <c r="F2093" s="187" t="s">
        <v>13185</v>
      </c>
      <c r="G2093" s="188">
        <v>1</v>
      </c>
      <c r="H2093" s="189">
        <v>11.05</v>
      </c>
      <c r="I2093" s="189">
        <v>11.05</v>
      </c>
    </row>
    <row r="2094" spans="1:9" ht="15" customHeight="1">
      <c r="A2094" s="136"/>
      <c r="B2094" s="136"/>
      <c r="C2094" s="136"/>
      <c r="D2094" s="136"/>
      <c r="E2094" s="136"/>
      <c r="F2094" s="136"/>
      <c r="G2094" s="273" t="s">
        <v>13186</v>
      </c>
      <c r="H2094" s="197"/>
      <c r="I2094" s="190">
        <v>91.89</v>
      </c>
    </row>
    <row r="2095" spans="1:9" ht="15" customHeight="1">
      <c r="A2095" s="136"/>
      <c r="B2095" s="136"/>
      <c r="C2095" s="136"/>
      <c r="D2095" s="136"/>
      <c r="E2095" s="136"/>
      <c r="F2095" s="136"/>
      <c r="G2095" s="259" t="s">
        <v>13187</v>
      </c>
      <c r="H2095" s="197"/>
      <c r="I2095" s="181">
        <v>351.48</v>
      </c>
    </row>
    <row r="2096" spans="1:9" ht="15" customHeight="1">
      <c r="A2096" s="136"/>
      <c r="B2096" s="136"/>
      <c r="C2096" s="136"/>
      <c r="D2096" s="136"/>
      <c r="E2096" s="136"/>
      <c r="F2096" s="136"/>
      <c r="G2096" s="259" t="s">
        <v>13188</v>
      </c>
      <c r="H2096" s="197"/>
      <c r="I2096" s="181">
        <v>121.61</v>
      </c>
    </row>
    <row r="2097" spans="1:9" ht="15" customHeight="1">
      <c r="A2097" s="136"/>
      <c r="B2097" s="136"/>
      <c r="C2097" s="136"/>
      <c r="D2097" s="136"/>
      <c r="E2097" s="136"/>
      <c r="F2097" s="136"/>
      <c r="G2097" s="259" t="s">
        <v>13189</v>
      </c>
      <c r="H2097" s="197"/>
      <c r="I2097" s="181">
        <v>473.09</v>
      </c>
    </row>
    <row r="2098" spans="1:9" ht="9.75" customHeight="1">
      <c r="A2098" s="136"/>
      <c r="B2098" s="136"/>
      <c r="C2098" s="136"/>
      <c r="D2098" s="260"/>
      <c r="E2098" s="197"/>
      <c r="F2098" s="197"/>
      <c r="G2098" s="136"/>
      <c r="H2098" s="136"/>
      <c r="I2098" s="136"/>
    </row>
    <row r="2099" spans="1:9" ht="19.5" customHeight="1">
      <c r="A2099" s="261" t="s">
        <v>13190</v>
      </c>
      <c r="B2099" s="218"/>
      <c r="C2099" s="218"/>
      <c r="D2099" s="218"/>
      <c r="E2099" s="218"/>
      <c r="F2099" s="218"/>
      <c r="G2099" s="218"/>
      <c r="H2099" s="218"/>
      <c r="I2099" s="219"/>
    </row>
    <row r="2100" spans="1:9" ht="15" customHeight="1">
      <c r="A2100" s="270" t="s">
        <v>13191</v>
      </c>
      <c r="B2100" s="218"/>
      <c r="C2100" s="219"/>
      <c r="D2100" s="266" t="s">
        <v>13192</v>
      </c>
      <c r="E2100" s="219"/>
      <c r="F2100" s="176" t="s">
        <v>13193</v>
      </c>
      <c r="G2100" s="176" t="s">
        <v>13194</v>
      </c>
      <c r="H2100" s="176" t="s">
        <v>13195</v>
      </c>
      <c r="I2100" s="176" t="s">
        <v>13196</v>
      </c>
    </row>
    <row r="2101" spans="1:9" ht="15" customHeight="1">
      <c r="A2101" s="187" t="s">
        <v>13197</v>
      </c>
      <c r="B2101" s="271" t="s">
        <v>13198</v>
      </c>
      <c r="C2101" s="197"/>
      <c r="D2101" s="272" t="s">
        <v>13199</v>
      </c>
      <c r="E2101" s="197"/>
      <c r="F2101" s="187" t="s">
        <v>13200</v>
      </c>
      <c r="G2101" s="188">
        <v>4</v>
      </c>
      <c r="H2101" s="189">
        <v>19.510000000000002</v>
      </c>
      <c r="I2101" s="189">
        <v>78.040000000000006</v>
      </c>
    </row>
    <row r="2102" spans="1:9" ht="15" customHeight="1">
      <c r="A2102" s="136"/>
      <c r="B2102" s="136"/>
      <c r="C2102" s="136"/>
      <c r="D2102" s="136"/>
      <c r="E2102" s="136"/>
      <c r="F2102" s="136"/>
      <c r="G2102" s="273" t="s">
        <v>13201</v>
      </c>
      <c r="H2102" s="197"/>
      <c r="I2102" s="190">
        <v>78.040000000000006</v>
      </c>
    </row>
    <row r="2103" spans="1:9" ht="15" customHeight="1">
      <c r="A2103" s="270" t="s">
        <v>13202</v>
      </c>
      <c r="B2103" s="218"/>
      <c r="C2103" s="219"/>
      <c r="D2103" s="266" t="s">
        <v>13203</v>
      </c>
      <c r="E2103" s="219"/>
      <c r="F2103" s="176" t="s">
        <v>13204</v>
      </c>
      <c r="G2103" s="176" t="s">
        <v>13205</v>
      </c>
      <c r="H2103" s="176" t="s">
        <v>13206</v>
      </c>
      <c r="I2103" s="176" t="s">
        <v>13207</v>
      </c>
    </row>
    <row r="2104" spans="1:9" ht="15" customHeight="1">
      <c r="A2104" s="187" t="s">
        <v>13208</v>
      </c>
      <c r="B2104" s="271" t="s">
        <v>13209</v>
      </c>
      <c r="C2104" s="197"/>
      <c r="D2104" s="272" t="s">
        <v>13210</v>
      </c>
      <c r="E2104" s="197"/>
      <c r="F2104" s="187" t="s">
        <v>13211</v>
      </c>
      <c r="G2104" s="188">
        <v>1</v>
      </c>
      <c r="H2104" s="189">
        <v>2374.91</v>
      </c>
      <c r="I2104" s="189">
        <v>2374.91</v>
      </c>
    </row>
    <row r="2105" spans="1:9" ht="15" customHeight="1">
      <c r="A2105" s="136"/>
      <c r="B2105" s="136"/>
      <c r="C2105" s="136"/>
      <c r="D2105" s="136"/>
      <c r="E2105" s="136"/>
      <c r="F2105" s="136"/>
      <c r="G2105" s="273" t="s">
        <v>13212</v>
      </c>
      <c r="H2105" s="197"/>
      <c r="I2105" s="190">
        <v>2374.91</v>
      </c>
    </row>
    <row r="2106" spans="1:9" ht="15" customHeight="1">
      <c r="A2106" s="270" t="s">
        <v>13213</v>
      </c>
      <c r="B2106" s="218"/>
      <c r="C2106" s="219"/>
      <c r="D2106" s="266" t="s">
        <v>13214</v>
      </c>
      <c r="E2106" s="219"/>
      <c r="F2106" s="176" t="s">
        <v>13215</v>
      </c>
      <c r="G2106" s="176" t="s">
        <v>13216</v>
      </c>
      <c r="H2106" s="176" t="s">
        <v>13217</v>
      </c>
      <c r="I2106" s="176" t="s">
        <v>13218</v>
      </c>
    </row>
    <row r="2107" spans="1:9" ht="19.5" customHeight="1">
      <c r="A2107" s="187" t="s">
        <v>13219</v>
      </c>
      <c r="B2107" s="271" t="s">
        <v>13220</v>
      </c>
      <c r="C2107" s="197"/>
      <c r="D2107" s="272" t="s">
        <v>13221</v>
      </c>
      <c r="E2107" s="197"/>
      <c r="F2107" s="187" t="s">
        <v>13222</v>
      </c>
      <c r="G2107" s="188">
        <v>4</v>
      </c>
      <c r="H2107" s="189">
        <v>20.21</v>
      </c>
      <c r="I2107" s="189">
        <v>80.84</v>
      </c>
    </row>
    <row r="2108" spans="1:9" ht="27.75" customHeight="1">
      <c r="A2108" s="187" t="s">
        <v>13223</v>
      </c>
      <c r="B2108" s="271" t="s">
        <v>13224</v>
      </c>
      <c r="C2108" s="197"/>
      <c r="D2108" s="272" t="s">
        <v>13225</v>
      </c>
      <c r="E2108" s="197"/>
      <c r="F2108" s="187" t="s">
        <v>13226</v>
      </c>
      <c r="G2108" s="188">
        <v>1</v>
      </c>
      <c r="H2108" s="189">
        <v>11.05</v>
      </c>
      <c r="I2108" s="189">
        <v>11.05</v>
      </c>
    </row>
    <row r="2109" spans="1:9" ht="15" customHeight="1">
      <c r="A2109" s="136"/>
      <c r="B2109" s="136"/>
      <c r="C2109" s="136"/>
      <c r="D2109" s="136"/>
      <c r="E2109" s="136"/>
      <c r="F2109" s="136"/>
      <c r="G2109" s="273" t="s">
        <v>13227</v>
      </c>
      <c r="H2109" s="197"/>
      <c r="I2109" s="190">
        <v>91.89</v>
      </c>
    </row>
    <row r="2110" spans="1:9" ht="15" customHeight="1">
      <c r="A2110" s="136"/>
      <c r="B2110" s="136"/>
      <c r="C2110" s="136"/>
      <c r="D2110" s="136"/>
      <c r="E2110" s="136"/>
      <c r="F2110" s="136"/>
      <c r="G2110" s="259" t="s">
        <v>13228</v>
      </c>
      <c r="H2110" s="197"/>
      <c r="I2110" s="181">
        <v>2544.84</v>
      </c>
    </row>
    <row r="2111" spans="1:9" ht="15" customHeight="1">
      <c r="A2111" s="136"/>
      <c r="B2111" s="136"/>
      <c r="C2111" s="136"/>
      <c r="D2111" s="136"/>
      <c r="E2111" s="136"/>
      <c r="F2111" s="136"/>
      <c r="G2111" s="259" t="s">
        <v>13229</v>
      </c>
      <c r="H2111" s="197"/>
      <c r="I2111" s="181">
        <v>880.51</v>
      </c>
    </row>
    <row r="2112" spans="1:9" ht="15" customHeight="1">
      <c r="A2112" s="136"/>
      <c r="B2112" s="136"/>
      <c r="C2112" s="136"/>
      <c r="D2112" s="136"/>
      <c r="E2112" s="136"/>
      <c r="F2112" s="136"/>
      <c r="G2112" s="259" t="s">
        <v>13230</v>
      </c>
      <c r="H2112" s="197"/>
      <c r="I2112" s="181">
        <v>3425.35</v>
      </c>
    </row>
    <row r="2113" spans="1:9" ht="9.75" customHeight="1">
      <c r="A2113" s="136"/>
      <c r="B2113" s="136"/>
      <c r="C2113" s="136"/>
      <c r="D2113" s="260"/>
      <c r="E2113" s="197"/>
      <c r="F2113" s="197"/>
      <c r="G2113" s="136"/>
      <c r="H2113" s="136"/>
      <c r="I2113" s="136"/>
    </row>
    <row r="2114" spans="1:9" ht="19.5" customHeight="1">
      <c r="A2114" s="261" t="s">
        <v>13231</v>
      </c>
      <c r="B2114" s="218"/>
      <c r="C2114" s="218"/>
      <c r="D2114" s="218"/>
      <c r="E2114" s="218"/>
      <c r="F2114" s="218"/>
      <c r="G2114" s="218"/>
      <c r="H2114" s="218"/>
      <c r="I2114" s="219"/>
    </row>
    <row r="2115" spans="1:9" ht="15" customHeight="1">
      <c r="A2115" s="270" t="s">
        <v>13232</v>
      </c>
      <c r="B2115" s="218"/>
      <c r="C2115" s="219"/>
      <c r="D2115" s="266" t="s">
        <v>13233</v>
      </c>
      <c r="E2115" s="219"/>
      <c r="F2115" s="176" t="s">
        <v>13234</v>
      </c>
      <c r="G2115" s="176" t="s">
        <v>13235</v>
      </c>
      <c r="H2115" s="176" t="s">
        <v>13236</v>
      </c>
      <c r="I2115" s="176" t="s">
        <v>13237</v>
      </c>
    </row>
    <row r="2116" spans="1:9" ht="15" customHeight="1">
      <c r="A2116" s="187" t="s">
        <v>13238</v>
      </c>
      <c r="B2116" s="271" t="s">
        <v>13239</v>
      </c>
      <c r="C2116" s="197"/>
      <c r="D2116" s="272" t="s">
        <v>13240</v>
      </c>
      <c r="E2116" s="197"/>
      <c r="F2116" s="187" t="s">
        <v>13241</v>
      </c>
      <c r="G2116" s="188">
        <v>1</v>
      </c>
      <c r="H2116" s="189">
        <v>4654.5</v>
      </c>
      <c r="I2116" s="189">
        <v>4654.5</v>
      </c>
    </row>
    <row r="2117" spans="1:9" ht="15" customHeight="1">
      <c r="A2117" s="136"/>
      <c r="B2117" s="136"/>
      <c r="C2117" s="136"/>
      <c r="D2117" s="136"/>
      <c r="E2117" s="136"/>
      <c r="F2117" s="136"/>
      <c r="G2117" s="273" t="s">
        <v>13242</v>
      </c>
      <c r="H2117" s="197"/>
      <c r="I2117" s="190">
        <v>4654.5</v>
      </c>
    </row>
    <row r="2118" spans="1:9" ht="15" customHeight="1">
      <c r="A2118" s="270" t="s">
        <v>13243</v>
      </c>
      <c r="B2118" s="218"/>
      <c r="C2118" s="219"/>
      <c r="D2118" s="266" t="s">
        <v>13244</v>
      </c>
      <c r="E2118" s="219"/>
      <c r="F2118" s="176" t="s">
        <v>13245</v>
      </c>
      <c r="G2118" s="176" t="s">
        <v>13246</v>
      </c>
      <c r="H2118" s="176" t="s">
        <v>13247</v>
      </c>
      <c r="I2118" s="176" t="s">
        <v>13248</v>
      </c>
    </row>
    <row r="2119" spans="1:9" ht="15" customHeight="1">
      <c r="A2119" s="187" t="s">
        <v>13249</v>
      </c>
      <c r="B2119" s="271" t="s">
        <v>13250</v>
      </c>
      <c r="C2119" s="197"/>
      <c r="D2119" s="272" t="s">
        <v>13251</v>
      </c>
      <c r="E2119" s="197"/>
      <c r="F2119" s="187" t="s">
        <v>13252</v>
      </c>
      <c r="G2119" s="188">
        <v>20</v>
      </c>
      <c r="H2119" s="189">
        <v>19.510000000000002</v>
      </c>
      <c r="I2119" s="189">
        <v>390.2</v>
      </c>
    </row>
    <row r="2120" spans="1:9" ht="15" customHeight="1">
      <c r="A2120" s="187" t="s">
        <v>13253</v>
      </c>
      <c r="B2120" s="271" t="s">
        <v>13254</v>
      </c>
      <c r="C2120" s="197"/>
      <c r="D2120" s="272" t="s">
        <v>13255</v>
      </c>
      <c r="E2120" s="197"/>
      <c r="F2120" s="187" t="s">
        <v>13256</v>
      </c>
      <c r="G2120" s="188">
        <v>8</v>
      </c>
      <c r="H2120" s="189">
        <v>14.81</v>
      </c>
      <c r="I2120" s="189">
        <v>118.48</v>
      </c>
    </row>
    <row r="2121" spans="1:9" ht="15" customHeight="1">
      <c r="A2121" s="136"/>
      <c r="B2121" s="136"/>
      <c r="C2121" s="136"/>
      <c r="D2121" s="136"/>
      <c r="E2121" s="136"/>
      <c r="F2121" s="136"/>
      <c r="G2121" s="273" t="s">
        <v>13257</v>
      </c>
      <c r="H2121" s="197"/>
      <c r="I2121" s="190">
        <v>508.68</v>
      </c>
    </row>
    <row r="2122" spans="1:9" ht="15" customHeight="1">
      <c r="A2122" s="136"/>
      <c r="B2122" s="136"/>
      <c r="C2122" s="136"/>
      <c r="D2122" s="136"/>
      <c r="E2122" s="136"/>
      <c r="F2122" s="136"/>
      <c r="G2122" s="259" t="s">
        <v>13258</v>
      </c>
      <c r="H2122" s="197"/>
      <c r="I2122" s="181">
        <v>5163.18</v>
      </c>
    </row>
    <row r="2123" spans="1:9" ht="15" customHeight="1">
      <c r="A2123" s="136"/>
      <c r="B2123" s="136"/>
      <c r="C2123" s="136"/>
      <c r="D2123" s="136"/>
      <c r="E2123" s="136"/>
      <c r="F2123" s="136"/>
      <c r="G2123" s="259" t="s">
        <v>13259</v>
      </c>
      <c r="H2123" s="197"/>
      <c r="I2123" s="181">
        <v>1786.46</v>
      </c>
    </row>
    <row r="2124" spans="1:9" ht="15" customHeight="1">
      <c r="A2124" s="136"/>
      <c r="B2124" s="136"/>
      <c r="C2124" s="136"/>
      <c r="D2124" s="136"/>
      <c r="E2124" s="136"/>
      <c r="F2124" s="136"/>
      <c r="G2124" s="259" t="s">
        <v>13260</v>
      </c>
      <c r="H2124" s="197"/>
      <c r="I2124" s="181">
        <v>6949.64</v>
      </c>
    </row>
    <row r="2125" spans="1:9" ht="9.75" customHeight="1">
      <c r="A2125" s="136"/>
      <c r="B2125" s="136"/>
      <c r="C2125" s="136"/>
      <c r="D2125" s="260"/>
      <c r="E2125" s="197"/>
      <c r="F2125" s="197"/>
      <c r="G2125" s="136"/>
      <c r="H2125" s="136"/>
      <c r="I2125" s="136"/>
    </row>
    <row r="2126" spans="1:9" ht="19.5" customHeight="1">
      <c r="A2126" s="261" t="s">
        <v>13261</v>
      </c>
      <c r="B2126" s="218"/>
      <c r="C2126" s="218"/>
      <c r="D2126" s="218"/>
      <c r="E2126" s="218"/>
      <c r="F2126" s="218"/>
      <c r="G2126" s="218"/>
      <c r="H2126" s="218"/>
      <c r="I2126" s="219"/>
    </row>
    <row r="2127" spans="1:9" ht="15" customHeight="1">
      <c r="A2127" s="262" t="s">
        <v>13262</v>
      </c>
      <c r="B2127" s="218"/>
      <c r="C2127" s="218"/>
      <c r="D2127" s="218"/>
      <c r="E2127" s="219"/>
      <c r="F2127" s="176" t="s">
        <v>13263</v>
      </c>
      <c r="G2127" s="176" t="s">
        <v>13264</v>
      </c>
      <c r="H2127" s="176" t="s">
        <v>13265</v>
      </c>
      <c r="I2127" s="176" t="s">
        <v>13266</v>
      </c>
    </row>
    <row r="2128" spans="1:9" ht="15" customHeight="1">
      <c r="A2128" s="177" t="s">
        <v>13267</v>
      </c>
      <c r="B2128" s="263" t="s">
        <v>13268</v>
      </c>
      <c r="C2128" s="197"/>
      <c r="D2128" s="197"/>
      <c r="E2128" s="197"/>
      <c r="F2128" s="177" t="s">
        <v>13269</v>
      </c>
      <c r="G2128" s="179">
        <v>2.25</v>
      </c>
      <c r="H2128" s="180">
        <v>10.49</v>
      </c>
      <c r="I2128" s="180">
        <v>23.6</v>
      </c>
    </row>
    <row r="2129" spans="1:9" ht="15" customHeight="1">
      <c r="A2129" s="177" t="s">
        <v>13270</v>
      </c>
      <c r="B2129" s="263" t="s">
        <v>13271</v>
      </c>
      <c r="C2129" s="197"/>
      <c r="D2129" s="197"/>
      <c r="E2129" s="197"/>
      <c r="F2129" s="177" t="s">
        <v>13272</v>
      </c>
      <c r="G2129" s="179">
        <v>2.25</v>
      </c>
      <c r="H2129" s="180">
        <v>12.43</v>
      </c>
      <c r="I2129" s="180">
        <v>27.97</v>
      </c>
    </row>
    <row r="2130" spans="1:9" ht="15" customHeight="1">
      <c r="A2130" s="136"/>
      <c r="B2130" s="136"/>
      <c r="C2130" s="136"/>
      <c r="D2130" s="136"/>
      <c r="E2130" s="136"/>
      <c r="F2130" s="136"/>
      <c r="G2130" s="259" t="s">
        <v>13273</v>
      </c>
      <c r="H2130" s="197"/>
      <c r="I2130" s="181">
        <v>51.57</v>
      </c>
    </row>
    <row r="2131" spans="1:9" ht="15" customHeight="1">
      <c r="A2131" s="136"/>
      <c r="B2131" s="136"/>
      <c r="C2131" s="136"/>
      <c r="D2131" s="136"/>
      <c r="E2131" s="136"/>
      <c r="F2131" s="136"/>
      <c r="G2131" s="259" t="s">
        <v>13274</v>
      </c>
      <c r="H2131" s="197"/>
      <c r="I2131" s="182">
        <v>51.57</v>
      </c>
    </row>
    <row r="2132" spans="1:9" ht="15" customHeight="1">
      <c r="A2132" s="136"/>
      <c r="B2132" s="136"/>
      <c r="C2132" s="136"/>
      <c r="D2132" s="136"/>
      <c r="E2132" s="136"/>
      <c r="F2132" s="136"/>
      <c r="G2132" s="259" t="s">
        <v>13275</v>
      </c>
      <c r="H2132" s="197"/>
      <c r="I2132" s="182">
        <v>1</v>
      </c>
    </row>
    <row r="2133" spans="1:9" ht="15" customHeight="1">
      <c r="A2133" s="136"/>
      <c r="B2133" s="136"/>
      <c r="C2133" s="136"/>
      <c r="D2133" s="136"/>
      <c r="E2133" s="136"/>
      <c r="F2133" s="136"/>
      <c r="G2133" s="269" t="s">
        <v>13276</v>
      </c>
      <c r="H2133" s="202"/>
      <c r="I2133" s="183">
        <v>51.57</v>
      </c>
    </row>
    <row r="2134" spans="1:9" ht="15" customHeight="1">
      <c r="A2134" s="262" t="s">
        <v>13277</v>
      </c>
      <c r="B2134" s="218"/>
      <c r="C2134" s="218"/>
      <c r="D2134" s="218"/>
      <c r="E2134" s="219"/>
      <c r="F2134" s="176" t="s">
        <v>13278</v>
      </c>
      <c r="G2134" s="176" t="s">
        <v>13279</v>
      </c>
      <c r="H2134" s="176" t="s">
        <v>13280</v>
      </c>
      <c r="I2134" s="176" t="s">
        <v>13281</v>
      </c>
    </row>
    <row r="2135" spans="1:9" ht="15" customHeight="1">
      <c r="A2135" s="177" t="s">
        <v>13282</v>
      </c>
      <c r="B2135" s="263" t="s">
        <v>13283</v>
      </c>
      <c r="C2135" s="197"/>
      <c r="D2135" s="197"/>
      <c r="E2135" s="197"/>
      <c r="F2135" s="177" t="s">
        <v>13284</v>
      </c>
      <c r="G2135" s="179">
        <v>1</v>
      </c>
      <c r="H2135" s="180">
        <v>205.08</v>
      </c>
      <c r="I2135" s="180">
        <v>205.08</v>
      </c>
    </row>
    <row r="2136" spans="1:9" ht="15" customHeight="1">
      <c r="A2136" s="136"/>
      <c r="B2136" s="136"/>
      <c r="C2136" s="136"/>
      <c r="D2136" s="136"/>
      <c r="E2136" s="136"/>
      <c r="F2136" s="136"/>
      <c r="G2136" s="259" t="s">
        <v>13285</v>
      </c>
      <c r="H2136" s="197"/>
      <c r="I2136" s="181">
        <v>205.08</v>
      </c>
    </row>
    <row r="2137" spans="1:9" ht="15" customHeight="1">
      <c r="A2137" s="136"/>
      <c r="B2137" s="136"/>
      <c r="C2137" s="136"/>
      <c r="D2137" s="136"/>
      <c r="E2137" s="136"/>
      <c r="F2137" s="136"/>
      <c r="G2137" s="259" t="s">
        <v>13286</v>
      </c>
      <c r="H2137" s="197"/>
      <c r="I2137" s="184">
        <v>256.64999999999998</v>
      </c>
    </row>
    <row r="2138" spans="1:9" ht="15" customHeight="1">
      <c r="A2138" s="136"/>
      <c r="B2138" s="136"/>
      <c r="C2138" s="136"/>
      <c r="D2138" s="136"/>
      <c r="E2138" s="136"/>
      <c r="F2138" s="136"/>
      <c r="G2138" s="259" t="s">
        <v>13287</v>
      </c>
      <c r="H2138" s="197"/>
      <c r="I2138" s="181">
        <v>256.64999999999998</v>
      </c>
    </row>
    <row r="2139" spans="1:9" ht="15" customHeight="1">
      <c r="A2139" s="136"/>
      <c r="B2139" s="136"/>
      <c r="C2139" s="136"/>
      <c r="D2139" s="136"/>
      <c r="E2139" s="136"/>
      <c r="F2139" s="136"/>
      <c r="G2139" s="259" t="s">
        <v>13288</v>
      </c>
      <c r="H2139" s="197"/>
      <c r="I2139" s="181">
        <v>88.8</v>
      </c>
    </row>
    <row r="2140" spans="1:9" ht="15" customHeight="1">
      <c r="A2140" s="136"/>
      <c r="B2140" s="136"/>
      <c r="C2140" s="136"/>
      <c r="D2140" s="136"/>
      <c r="E2140" s="136"/>
      <c r="F2140" s="136"/>
      <c r="G2140" s="259" t="s">
        <v>13289</v>
      </c>
      <c r="H2140" s="197"/>
      <c r="I2140" s="181">
        <v>345.45</v>
      </c>
    </row>
    <row r="2141" spans="1:9" ht="9.75" customHeight="1">
      <c r="A2141" s="136"/>
      <c r="B2141" s="136"/>
      <c r="C2141" s="136"/>
      <c r="D2141" s="260"/>
      <c r="E2141" s="197"/>
      <c r="F2141" s="197"/>
      <c r="G2141" s="136"/>
      <c r="H2141" s="136"/>
      <c r="I2141" s="136"/>
    </row>
    <row r="2142" spans="1:9" ht="19.5" customHeight="1">
      <c r="A2142" s="261" t="s">
        <v>13290</v>
      </c>
      <c r="B2142" s="218"/>
      <c r="C2142" s="218"/>
      <c r="D2142" s="218"/>
      <c r="E2142" s="218"/>
      <c r="F2142" s="218"/>
      <c r="G2142" s="218"/>
      <c r="H2142" s="218"/>
      <c r="I2142" s="219"/>
    </row>
    <row r="2143" spans="1:9" ht="15" customHeight="1">
      <c r="A2143" s="270" t="s">
        <v>13291</v>
      </c>
      <c r="B2143" s="218"/>
      <c r="C2143" s="219"/>
      <c r="D2143" s="266" t="s">
        <v>13292</v>
      </c>
      <c r="E2143" s="219"/>
      <c r="F2143" s="176" t="s">
        <v>13293</v>
      </c>
      <c r="G2143" s="176" t="s">
        <v>13294</v>
      </c>
      <c r="H2143" s="176" t="s">
        <v>13295</v>
      </c>
      <c r="I2143" s="176" t="s">
        <v>13296</v>
      </c>
    </row>
    <row r="2144" spans="1:9" ht="19.5" customHeight="1">
      <c r="A2144" s="187" t="s">
        <v>13297</v>
      </c>
      <c r="B2144" s="271" t="s">
        <v>13298</v>
      </c>
      <c r="C2144" s="197"/>
      <c r="D2144" s="272" t="s">
        <v>13299</v>
      </c>
      <c r="E2144" s="197"/>
      <c r="F2144" s="187" t="s">
        <v>13300</v>
      </c>
      <c r="G2144" s="188">
        <v>1.0169999999999999</v>
      </c>
      <c r="H2144" s="189">
        <v>1.91</v>
      </c>
      <c r="I2144" s="189">
        <v>1.94</v>
      </c>
    </row>
    <row r="2145" spans="1:9" ht="15" customHeight="1">
      <c r="A2145" s="136"/>
      <c r="B2145" s="136"/>
      <c r="C2145" s="136"/>
      <c r="D2145" s="136"/>
      <c r="E2145" s="136"/>
      <c r="F2145" s="136"/>
      <c r="G2145" s="273" t="s">
        <v>13301</v>
      </c>
      <c r="H2145" s="197"/>
      <c r="I2145" s="190">
        <v>1.94</v>
      </c>
    </row>
    <row r="2146" spans="1:9" ht="15" customHeight="1">
      <c r="A2146" s="270" t="s">
        <v>13302</v>
      </c>
      <c r="B2146" s="218"/>
      <c r="C2146" s="219"/>
      <c r="D2146" s="266" t="s">
        <v>13303</v>
      </c>
      <c r="E2146" s="219"/>
      <c r="F2146" s="176" t="s">
        <v>13304</v>
      </c>
      <c r="G2146" s="176" t="s">
        <v>13305</v>
      </c>
      <c r="H2146" s="176" t="s">
        <v>13306</v>
      </c>
      <c r="I2146" s="176" t="s">
        <v>13307</v>
      </c>
    </row>
    <row r="2147" spans="1:9" ht="15" customHeight="1">
      <c r="A2147" s="187" t="s">
        <v>13308</v>
      </c>
      <c r="B2147" s="271" t="s">
        <v>13309</v>
      </c>
      <c r="C2147" s="197"/>
      <c r="D2147" s="272" t="s">
        <v>13310</v>
      </c>
      <c r="E2147" s="197"/>
      <c r="F2147" s="187" t="s">
        <v>13311</v>
      </c>
      <c r="G2147" s="188">
        <v>0.16400000000000001</v>
      </c>
      <c r="H2147" s="189">
        <v>16.829999999999998</v>
      </c>
      <c r="I2147" s="189">
        <v>2.76</v>
      </c>
    </row>
    <row r="2148" spans="1:9" ht="15" customHeight="1">
      <c r="A2148" s="187" t="s">
        <v>13312</v>
      </c>
      <c r="B2148" s="271" t="s">
        <v>13313</v>
      </c>
      <c r="C2148" s="197"/>
      <c r="D2148" s="272" t="s">
        <v>13314</v>
      </c>
      <c r="E2148" s="197"/>
      <c r="F2148" s="187" t="s">
        <v>13315</v>
      </c>
      <c r="G2148" s="188">
        <v>0.16400000000000001</v>
      </c>
      <c r="H2148" s="189">
        <v>17.84</v>
      </c>
      <c r="I2148" s="189">
        <v>2.93</v>
      </c>
    </row>
    <row r="2149" spans="1:9" ht="15" customHeight="1">
      <c r="A2149" s="136"/>
      <c r="B2149" s="136"/>
      <c r="C2149" s="136"/>
      <c r="D2149" s="136"/>
      <c r="E2149" s="136"/>
      <c r="F2149" s="136"/>
      <c r="G2149" s="273" t="s">
        <v>13316</v>
      </c>
      <c r="H2149" s="197"/>
      <c r="I2149" s="190">
        <v>5.69</v>
      </c>
    </row>
    <row r="2150" spans="1:9" ht="15" customHeight="1">
      <c r="A2150" s="136"/>
      <c r="B2150" s="136"/>
      <c r="C2150" s="136"/>
      <c r="D2150" s="136"/>
      <c r="E2150" s="136"/>
      <c r="F2150" s="136"/>
      <c r="G2150" s="259" t="s">
        <v>13317</v>
      </c>
      <c r="H2150" s="197"/>
      <c r="I2150" s="181">
        <v>7.63</v>
      </c>
    </row>
    <row r="2151" spans="1:9" ht="15" customHeight="1">
      <c r="A2151" s="136"/>
      <c r="B2151" s="136"/>
      <c r="C2151" s="136"/>
      <c r="D2151" s="136"/>
      <c r="E2151" s="136"/>
      <c r="F2151" s="136"/>
      <c r="G2151" s="259" t="s">
        <v>13318</v>
      </c>
      <c r="H2151" s="197"/>
      <c r="I2151" s="181">
        <v>2.64</v>
      </c>
    </row>
    <row r="2152" spans="1:9" ht="15" customHeight="1">
      <c r="A2152" s="136"/>
      <c r="B2152" s="136"/>
      <c r="C2152" s="136"/>
      <c r="D2152" s="136"/>
      <c r="E2152" s="136"/>
      <c r="F2152" s="136"/>
      <c r="G2152" s="259" t="s">
        <v>13319</v>
      </c>
      <c r="H2152" s="197"/>
      <c r="I2152" s="181">
        <v>10.27</v>
      </c>
    </row>
    <row r="2153" spans="1:9" ht="9.75" customHeight="1">
      <c r="A2153" s="136"/>
      <c r="B2153" s="136"/>
      <c r="C2153" s="136"/>
      <c r="D2153" s="260"/>
      <c r="E2153" s="197"/>
      <c r="F2153" s="197"/>
      <c r="G2153" s="136"/>
      <c r="H2153" s="136"/>
      <c r="I2153" s="136"/>
    </row>
    <row r="2154" spans="1:9" ht="19.5" customHeight="1">
      <c r="A2154" s="261" t="s">
        <v>13320</v>
      </c>
      <c r="B2154" s="218"/>
      <c r="C2154" s="218"/>
      <c r="D2154" s="218"/>
      <c r="E2154" s="218"/>
      <c r="F2154" s="218"/>
      <c r="G2154" s="218"/>
      <c r="H2154" s="218"/>
      <c r="I2154" s="219"/>
    </row>
    <row r="2155" spans="1:9" ht="15" customHeight="1">
      <c r="A2155" s="262" t="s">
        <v>13321</v>
      </c>
      <c r="B2155" s="218"/>
      <c r="C2155" s="218"/>
      <c r="D2155" s="218"/>
      <c r="E2155" s="219"/>
      <c r="F2155" s="176" t="s">
        <v>13322</v>
      </c>
      <c r="G2155" s="176" t="s">
        <v>13323</v>
      </c>
      <c r="H2155" s="176" t="s">
        <v>13324</v>
      </c>
      <c r="I2155" s="176" t="s">
        <v>13325</v>
      </c>
    </row>
    <row r="2156" spans="1:9" ht="15" customHeight="1">
      <c r="A2156" s="177" t="s">
        <v>13326</v>
      </c>
      <c r="B2156" s="263" t="s">
        <v>13327</v>
      </c>
      <c r="C2156" s="197"/>
      <c r="D2156" s="197"/>
      <c r="E2156" s="197"/>
      <c r="F2156" s="177" t="s">
        <v>13328</v>
      </c>
      <c r="G2156" s="179">
        <v>0.15</v>
      </c>
      <c r="H2156" s="180">
        <v>10.49</v>
      </c>
      <c r="I2156" s="180">
        <v>1.57</v>
      </c>
    </row>
    <row r="2157" spans="1:9" ht="15" customHeight="1">
      <c r="A2157" s="177" t="s">
        <v>13329</v>
      </c>
      <c r="B2157" s="263" t="s">
        <v>13330</v>
      </c>
      <c r="C2157" s="197"/>
      <c r="D2157" s="197"/>
      <c r="E2157" s="197"/>
      <c r="F2157" s="177" t="s">
        <v>13331</v>
      </c>
      <c r="G2157" s="179">
        <v>0.15</v>
      </c>
      <c r="H2157" s="180">
        <v>12.43</v>
      </c>
      <c r="I2157" s="180">
        <v>1.86</v>
      </c>
    </row>
    <row r="2158" spans="1:9" ht="15" customHeight="1">
      <c r="A2158" s="136"/>
      <c r="B2158" s="136"/>
      <c r="C2158" s="136"/>
      <c r="D2158" s="136"/>
      <c r="E2158" s="136"/>
      <c r="F2158" s="136"/>
      <c r="G2158" s="259" t="s">
        <v>13332</v>
      </c>
      <c r="H2158" s="197"/>
      <c r="I2158" s="181">
        <v>3.4380000000000002</v>
      </c>
    </row>
    <row r="2159" spans="1:9" ht="15" customHeight="1">
      <c r="A2159" s="136"/>
      <c r="B2159" s="136"/>
      <c r="C2159" s="136"/>
      <c r="D2159" s="136"/>
      <c r="E2159" s="136"/>
      <c r="F2159" s="136"/>
      <c r="G2159" s="259" t="s">
        <v>13333</v>
      </c>
      <c r="H2159" s="197"/>
      <c r="I2159" s="182">
        <v>3.4380000000000002</v>
      </c>
    </row>
    <row r="2160" spans="1:9" ht="15" customHeight="1">
      <c r="A2160" s="136"/>
      <c r="B2160" s="136"/>
      <c r="C2160" s="136"/>
      <c r="D2160" s="136"/>
      <c r="E2160" s="136"/>
      <c r="F2160" s="136"/>
      <c r="G2160" s="259" t="s">
        <v>13334</v>
      </c>
      <c r="H2160" s="197"/>
      <c r="I2160" s="182">
        <v>1</v>
      </c>
    </row>
    <row r="2161" spans="1:9" ht="15" customHeight="1">
      <c r="A2161" s="136"/>
      <c r="B2161" s="136"/>
      <c r="C2161" s="136"/>
      <c r="D2161" s="136"/>
      <c r="E2161" s="136"/>
      <c r="F2161" s="136"/>
      <c r="G2161" s="269" t="s">
        <v>13335</v>
      </c>
      <c r="H2161" s="202"/>
      <c r="I2161" s="183">
        <v>3.4380000000000002</v>
      </c>
    </row>
    <row r="2162" spans="1:9" ht="15" customHeight="1">
      <c r="A2162" s="262" t="s">
        <v>13336</v>
      </c>
      <c r="B2162" s="218"/>
      <c r="C2162" s="218"/>
      <c r="D2162" s="218"/>
      <c r="E2162" s="219"/>
      <c r="F2162" s="176" t="s">
        <v>13337</v>
      </c>
      <c r="G2162" s="176" t="s">
        <v>13338</v>
      </c>
      <c r="H2162" s="176" t="s">
        <v>13339</v>
      </c>
      <c r="I2162" s="176" t="s">
        <v>13340</v>
      </c>
    </row>
    <row r="2163" spans="1:9" ht="15" customHeight="1">
      <c r="A2163" s="177" t="s">
        <v>13341</v>
      </c>
      <c r="B2163" s="263" t="s">
        <v>13342</v>
      </c>
      <c r="C2163" s="197"/>
      <c r="D2163" s="197"/>
      <c r="E2163" s="197"/>
      <c r="F2163" s="177" t="s">
        <v>13343</v>
      </c>
      <c r="G2163" s="179">
        <v>1.1000000000000001</v>
      </c>
      <c r="H2163" s="180">
        <v>2.5099999999999998</v>
      </c>
      <c r="I2163" s="180">
        <v>2.76</v>
      </c>
    </row>
    <row r="2164" spans="1:9" ht="15" customHeight="1">
      <c r="A2164" s="136"/>
      <c r="B2164" s="136"/>
      <c r="C2164" s="136"/>
      <c r="D2164" s="136"/>
      <c r="E2164" s="136"/>
      <c r="F2164" s="136"/>
      <c r="G2164" s="259" t="s">
        <v>13344</v>
      </c>
      <c r="H2164" s="197"/>
      <c r="I2164" s="181">
        <v>2.7610000000000001</v>
      </c>
    </row>
    <row r="2165" spans="1:9" ht="15" customHeight="1">
      <c r="A2165" s="136"/>
      <c r="B2165" s="136"/>
      <c r="C2165" s="136"/>
      <c r="D2165" s="136"/>
      <c r="E2165" s="136"/>
      <c r="F2165" s="136"/>
      <c r="G2165" s="259" t="s">
        <v>13345</v>
      </c>
      <c r="H2165" s="197"/>
      <c r="I2165" s="184">
        <v>6.1989999999999998</v>
      </c>
    </row>
    <row r="2166" spans="1:9" ht="15" customHeight="1">
      <c r="A2166" s="136"/>
      <c r="B2166" s="136"/>
      <c r="C2166" s="136"/>
      <c r="D2166" s="136"/>
      <c r="E2166" s="136"/>
      <c r="F2166" s="136"/>
      <c r="G2166" s="259" t="s">
        <v>13346</v>
      </c>
      <c r="H2166" s="197"/>
      <c r="I2166" s="181">
        <v>6.2</v>
      </c>
    </row>
    <row r="2167" spans="1:9" ht="15" customHeight="1">
      <c r="A2167" s="136"/>
      <c r="B2167" s="136"/>
      <c r="C2167" s="136"/>
      <c r="D2167" s="136"/>
      <c r="E2167" s="136"/>
      <c r="F2167" s="136"/>
      <c r="G2167" s="259" t="s">
        <v>13347</v>
      </c>
      <c r="H2167" s="197"/>
      <c r="I2167" s="181">
        <v>2.15</v>
      </c>
    </row>
    <row r="2168" spans="1:9" ht="15" customHeight="1">
      <c r="A2168" s="136"/>
      <c r="B2168" s="136"/>
      <c r="C2168" s="136"/>
      <c r="D2168" s="136"/>
      <c r="E2168" s="136"/>
      <c r="F2168" s="136"/>
      <c r="G2168" s="259" t="s">
        <v>13348</v>
      </c>
      <c r="H2168" s="197"/>
      <c r="I2168" s="181">
        <v>8.35</v>
      </c>
    </row>
    <row r="2169" spans="1:9" ht="9.75" customHeight="1">
      <c r="A2169" s="136"/>
      <c r="B2169" s="136"/>
      <c r="C2169" s="136"/>
      <c r="D2169" s="260"/>
      <c r="E2169" s="197"/>
      <c r="F2169" s="197"/>
      <c r="G2169" s="136"/>
      <c r="H2169" s="136"/>
      <c r="I2169" s="136"/>
    </row>
    <row r="2170" spans="1:9" ht="19.5" customHeight="1">
      <c r="A2170" s="261" t="s">
        <v>13349</v>
      </c>
      <c r="B2170" s="218"/>
      <c r="C2170" s="218"/>
      <c r="D2170" s="218"/>
      <c r="E2170" s="218"/>
      <c r="F2170" s="218"/>
      <c r="G2170" s="218"/>
      <c r="H2170" s="218"/>
      <c r="I2170" s="219"/>
    </row>
    <row r="2171" spans="1:9" ht="9.75" customHeight="1">
      <c r="A2171" s="275"/>
      <c r="B2171" s="197"/>
      <c r="C2171" s="197"/>
      <c r="D2171" s="197"/>
      <c r="E2171" s="197"/>
      <c r="F2171" s="197"/>
      <c r="G2171" s="197"/>
      <c r="H2171" s="197"/>
      <c r="I2171" s="197"/>
    </row>
    <row r="2172" spans="1:9" ht="15" customHeight="1">
      <c r="A2172" s="270" t="s">
        <v>13350</v>
      </c>
      <c r="B2172" s="218"/>
      <c r="C2172" s="219"/>
      <c r="D2172" s="266" t="s">
        <v>13351</v>
      </c>
      <c r="E2172" s="219"/>
      <c r="F2172" s="176" t="s">
        <v>13352</v>
      </c>
      <c r="G2172" s="176" t="s">
        <v>13353</v>
      </c>
      <c r="H2172" s="176" t="s">
        <v>13354</v>
      </c>
      <c r="I2172" s="176" t="s">
        <v>13355</v>
      </c>
    </row>
    <row r="2173" spans="1:9" ht="15" customHeight="1">
      <c r="A2173" s="187" t="s">
        <v>13356</v>
      </c>
      <c r="B2173" s="271" t="s">
        <v>13357</v>
      </c>
      <c r="C2173" s="197"/>
      <c r="D2173" s="272" t="s">
        <v>13358</v>
      </c>
      <c r="E2173" s="197"/>
      <c r="F2173" s="187" t="s">
        <v>13359</v>
      </c>
      <c r="G2173" s="188">
        <v>0.5</v>
      </c>
      <c r="H2173" s="189">
        <v>11.45</v>
      </c>
      <c r="I2173" s="189">
        <v>5.73</v>
      </c>
    </row>
    <row r="2174" spans="1:9" ht="15" customHeight="1">
      <c r="A2174" s="187" t="s">
        <v>13360</v>
      </c>
      <c r="B2174" s="271" t="s">
        <v>13361</v>
      </c>
      <c r="C2174" s="197"/>
      <c r="D2174" s="272" t="s">
        <v>13362</v>
      </c>
      <c r="E2174" s="197"/>
      <c r="F2174" s="187" t="s">
        <v>13363</v>
      </c>
      <c r="G2174" s="188">
        <v>0.5</v>
      </c>
      <c r="H2174" s="189">
        <v>12.43</v>
      </c>
      <c r="I2174" s="189">
        <v>6.22</v>
      </c>
    </row>
    <row r="2175" spans="1:9" ht="15" customHeight="1">
      <c r="A2175" s="136"/>
      <c r="B2175" s="136"/>
      <c r="C2175" s="136"/>
      <c r="D2175" s="136"/>
      <c r="E2175" s="136"/>
      <c r="F2175" s="136"/>
      <c r="G2175" s="273" t="s">
        <v>13364</v>
      </c>
      <c r="H2175" s="197"/>
      <c r="I2175" s="190">
        <v>11.95</v>
      </c>
    </row>
    <row r="2176" spans="1:9" ht="15" customHeight="1">
      <c r="A2176" s="270" t="s">
        <v>13365</v>
      </c>
      <c r="B2176" s="218"/>
      <c r="C2176" s="219"/>
      <c r="D2176" s="266" t="s">
        <v>13366</v>
      </c>
      <c r="E2176" s="219"/>
      <c r="F2176" s="176" t="s">
        <v>13367</v>
      </c>
      <c r="G2176" s="176" t="s">
        <v>13368</v>
      </c>
      <c r="H2176" s="176" t="s">
        <v>13369</v>
      </c>
      <c r="I2176" s="176" t="s">
        <v>13370</v>
      </c>
    </row>
    <row r="2177" spans="1:9" ht="19.5" customHeight="1">
      <c r="A2177" s="187" t="s">
        <v>13371</v>
      </c>
      <c r="B2177" s="271" t="s">
        <v>13372</v>
      </c>
      <c r="C2177" s="197"/>
      <c r="D2177" s="272" t="s">
        <v>13373</v>
      </c>
      <c r="E2177" s="197"/>
      <c r="F2177" s="187" t="s">
        <v>13374</v>
      </c>
      <c r="G2177" s="188">
        <v>1</v>
      </c>
      <c r="H2177" s="189">
        <v>436.91</v>
      </c>
      <c r="I2177" s="189">
        <v>436.91</v>
      </c>
    </row>
    <row r="2178" spans="1:9" ht="15" customHeight="1">
      <c r="A2178" s="136"/>
      <c r="B2178" s="136"/>
      <c r="C2178" s="136"/>
      <c r="D2178" s="136"/>
      <c r="E2178" s="136"/>
      <c r="F2178" s="136"/>
      <c r="G2178" s="273" t="s">
        <v>13375</v>
      </c>
      <c r="H2178" s="197"/>
      <c r="I2178" s="190">
        <v>436.91</v>
      </c>
    </row>
    <row r="2179" spans="1:9" ht="15" customHeight="1">
      <c r="A2179" s="136"/>
      <c r="B2179" s="136"/>
      <c r="C2179" s="136"/>
      <c r="D2179" s="136"/>
      <c r="E2179" s="136"/>
      <c r="F2179" s="136"/>
      <c r="G2179" s="259" t="s">
        <v>13376</v>
      </c>
      <c r="H2179" s="197"/>
      <c r="I2179" s="181">
        <v>448.86</v>
      </c>
    </row>
    <row r="2180" spans="1:9" ht="15" customHeight="1">
      <c r="A2180" s="136"/>
      <c r="B2180" s="136"/>
      <c r="C2180" s="136"/>
      <c r="D2180" s="136"/>
      <c r="E2180" s="136"/>
      <c r="F2180" s="136"/>
      <c r="G2180" s="259" t="s">
        <v>13377</v>
      </c>
      <c r="H2180" s="197"/>
      <c r="I2180" s="181">
        <v>155.31</v>
      </c>
    </row>
    <row r="2181" spans="1:9" ht="15" customHeight="1">
      <c r="A2181" s="136"/>
      <c r="B2181" s="136"/>
      <c r="C2181" s="136"/>
      <c r="D2181" s="136"/>
      <c r="E2181" s="136"/>
      <c r="F2181" s="136"/>
      <c r="G2181" s="259" t="s">
        <v>13378</v>
      </c>
      <c r="H2181" s="197"/>
      <c r="I2181" s="181">
        <v>604.16999999999996</v>
      </c>
    </row>
    <row r="2182" spans="1:9" ht="9.75" customHeight="1">
      <c r="A2182" s="136"/>
      <c r="B2182" s="136"/>
      <c r="C2182" s="136"/>
      <c r="D2182" s="260"/>
      <c r="E2182" s="197"/>
      <c r="F2182" s="197"/>
      <c r="G2182" s="136"/>
      <c r="H2182" s="136"/>
      <c r="I2182" s="136"/>
    </row>
    <row r="2183" spans="1:9" ht="19.5" customHeight="1">
      <c r="A2183" s="261" t="s">
        <v>13379</v>
      </c>
      <c r="B2183" s="218"/>
      <c r="C2183" s="218"/>
      <c r="D2183" s="218"/>
      <c r="E2183" s="218"/>
      <c r="F2183" s="218"/>
      <c r="G2183" s="218"/>
      <c r="H2183" s="218"/>
      <c r="I2183" s="219"/>
    </row>
    <row r="2184" spans="1:9" ht="9.75" customHeight="1">
      <c r="A2184" s="275"/>
      <c r="B2184" s="197"/>
      <c r="C2184" s="197"/>
      <c r="D2184" s="197"/>
      <c r="E2184" s="197"/>
      <c r="F2184" s="197"/>
      <c r="G2184" s="197"/>
      <c r="H2184" s="197"/>
      <c r="I2184" s="197"/>
    </row>
    <row r="2185" spans="1:9" ht="15" customHeight="1">
      <c r="A2185" s="136"/>
      <c r="B2185" s="136"/>
      <c r="C2185" s="136"/>
      <c r="D2185" s="136"/>
      <c r="E2185" s="136"/>
      <c r="F2185" s="136"/>
      <c r="G2185" s="259" t="s">
        <v>13380</v>
      </c>
      <c r="H2185" s="197"/>
      <c r="I2185" s="181">
        <v>117079.28</v>
      </c>
    </row>
    <row r="2186" spans="1:9" ht="15" customHeight="1">
      <c r="A2186" s="136"/>
      <c r="B2186" s="136"/>
      <c r="C2186" s="136"/>
      <c r="D2186" s="136"/>
      <c r="E2186" s="136"/>
      <c r="F2186" s="136"/>
      <c r="G2186" s="259" t="s">
        <v>13381</v>
      </c>
      <c r="H2186" s="197"/>
      <c r="I2186" s="181">
        <v>16414.52</v>
      </c>
    </row>
    <row r="2187" spans="1:9" ht="15" customHeight="1">
      <c r="A2187" s="136"/>
      <c r="B2187" s="136"/>
      <c r="C2187" s="136"/>
      <c r="D2187" s="136"/>
      <c r="E2187" s="136"/>
      <c r="F2187" s="136"/>
      <c r="G2187" s="259" t="s">
        <v>13382</v>
      </c>
      <c r="H2187" s="197"/>
      <c r="I2187" s="181">
        <v>133493.79999999999</v>
      </c>
    </row>
    <row r="2188" spans="1:9" ht="9.75" customHeight="1">
      <c r="A2188" s="136"/>
      <c r="B2188" s="136"/>
      <c r="C2188" s="136"/>
      <c r="D2188" s="260"/>
      <c r="E2188" s="197"/>
      <c r="F2188" s="197"/>
      <c r="G2188" s="136"/>
      <c r="H2188" s="136"/>
      <c r="I2188" s="136"/>
    </row>
    <row r="2189" spans="1:9" ht="19.5" customHeight="1">
      <c r="A2189" s="261" t="s">
        <v>13383</v>
      </c>
      <c r="B2189" s="218"/>
      <c r="C2189" s="218"/>
      <c r="D2189" s="218"/>
      <c r="E2189" s="218"/>
      <c r="F2189" s="218"/>
      <c r="G2189" s="218"/>
      <c r="H2189" s="218"/>
      <c r="I2189" s="219"/>
    </row>
    <row r="2190" spans="1:9" ht="9.75" customHeight="1">
      <c r="A2190" s="275"/>
      <c r="B2190" s="197"/>
      <c r="C2190" s="197"/>
      <c r="D2190" s="197"/>
      <c r="E2190" s="197"/>
      <c r="F2190" s="197"/>
      <c r="G2190" s="197"/>
      <c r="H2190" s="197"/>
      <c r="I2190" s="197"/>
    </row>
    <row r="2191" spans="1:9" ht="15" customHeight="1">
      <c r="A2191" s="136"/>
      <c r="B2191" s="136"/>
      <c r="C2191" s="136"/>
      <c r="D2191" s="136"/>
      <c r="E2191" s="136"/>
      <c r="F2191" s="136"/>
      <c r="G2191" s="259" t="s">
        <v>13384</v>
      </c>
      <c r="H2191" s="197"/>
      <c r="I2191" s="181">
        <v>357368</v>
      </c>
    </row>
    <row r="2192" spans="1:9" ht="15" customHeight="1">
      <c r="A2192" s="136"/>
      <c r="B2192" s="136"/>
      <c r="C2192" s="136"/>
      <c r="D2192" s="136"/>
      <c r="E2192" s="136"/>
      <c r="F2192" s="136"/>
      <c r="G2192" s="259" t="s">
        <v>13385</v>
      </c>
      <c r="H2192" s="197"/>
      <c r="I2192" s="181">
        <v>50102.99</v>
      </c>
    </row>
    <row r="2193" spans="1:9" ht="15" customHeight="1">
      <c r="A2193" s="136"/>
      <c r="B2193" s="136"/>
      <c r="C2193" s="136"/>
      <c r="D2193" s="136"/>
      <c r="E2193" s="136"/>
      <c r="F2193" s="136"/>
      <c r="G2193" s="259" t="s">
        <v>13386</v>
      </c>
      <c r="H2193" s="197"/>
      <c r="I2193" s="181">
        <v>407470.99</v>
      </c>
    </row>
    <row r="2194" spans="1:9" ht="9.75" customHeight="1">
      <c r="A2194" s="136"/>
      <c r="B2194" s="136"/>
      <c r="C2194" s="136"/>
      <c r="D2194" s="260"/>
      <c r="E2194" s="197"/>
      <c r="F2194" s="197"/>
      <c r="G2194" s="136"/>
      <c r="H2194" s="136"/>
      <c r="I2194" s="136"/>
    </row>
    <row r="2195" spans="1:9" ht="19.5" customHeight="1">
      <c r="A2195" s="261" t="s">
        <v>13387</v>
      </c>
      <c r="B2195" s="218"/>
      <c r="C2195" s="218"/>
      <c r="D2195" s="218"/>
      <c r="E2195" s="218"/>
      <c r="F2195" s="218"/>
      <c r="G2195" s="218"/>
      <c r="H2195" s="218"/>
      <c r="I2195" s="219"/>
    </row>
    <row r="2196" spans="1:9" ht="9.75" customHeight="1">
      <c r="A2196" s="275"/>
      <c r="B2196" s="197"/>
      <c r="C2196" s="197"/>
      <c r="D2196" s="197"/>
      <c r="E2196" s="197"/>
      <c r="F2196" s="197"/>
      <c r="G2196" s="197"/>
      <c r="H2196" s="197"/>
      <c r="I2196" s="197"/>
    </row>
    <row r="2197" spans="1:9" ht="15" customHeight="1">
      <c r="A2197" s="136"/>
      <c r="B2197" s="136"/>
      <c r="C2197" s="136"/>
      <c r="D2197" s="136"/>
      <c r="E2197" s="136"/>
      <c r="F2197" s="136"/>
      <c r="G2197" s="259" t="s">
        <v>13388</v>
      </c>
      <c r="H2197" s="197"/>
      <c r="I2197" s="181">
        <v>345501</v>
      </c>
    </row>
    <row r="2198" spans="1:9" ht="15" customHeight="1">
      <c r="A2198" s="136"/>
      <c r="B2198" s="136"/>
      <c r="C2198" s="136"/>
      <c r="D2198" s="136"/>
      <c r="E2198" s="136"/>
      <c r="F2198" s="136"/>
      <c r="G2198" s="259" t="s">
        <v>13389</v>
      </c>
      <c r="H2198" s="197"/>
      <c r="I2198" s="181">
        <v>48439.24</v>
      </c>
    </row>
    <row r="2199" spans="1:9" ht="15" customHeight="1">
      <c r="A2199" s="136"/>
      <c r="B2199" s="136"/>
      <c r="C2199" s="136"/>
      <c r="D2199" s="136"/>
      <c r="E2199" s="136"/>
      <c r="F2199" s="136"/>
      <c r="G2199" s="259" t="s">
        <v>13390</v>
      </c>
      <c r="H2199" s="197"/>
      <c r="I2199" s="181">
        <v>393940.24</v>
      </c>
    </row>
    <row r="2200" spans="1:9" ht="9.75" customHeight="1">
      <c r="A2200" s="136"/>
      <c r="B2200" s="136"/>
      <c r="C2200" s="136"/>
      <c r="D2200" s="260"/>
      <c r="E2200" s="197"/>
      <c r="F2200" s="197"/>
      <c r="G2200" s="136"/>
      <c r="H2200" s="136"/>
      <c r="I2200" s="136"/>
    </row>
    <row r="2201" spans="1:9" ht="19.5" customHeight="1">
      <c r="A2201" s="261" t="s">
        <v>13391</v>
      </c>
      <c r="B2201" s="218"/>
      <c r="C2201" s="218"/>
      <c r="D2201" s="218"/>
      <c r="E2201" s="218"/>
      <c r="F2201" s="218"/>
      <c r="G2201" s="218"/>
      <c r="H2201" s="218"/>
      <c r="I2201" s="219"/>
    </row>
    <row r="2202" spans="1:9" ht="9.75" customHeight="1">
      <c r="A2202" s="275"/>
      <c r="B2202" s="197"/>
      <c r="C2202" s="197"/>
      <c r="D2202" s="197"/>
      <c r="E2202" s="197"/>
      <c r="F2202" s="197"/>
      <c r="G2202" s="197"/>
      <c r="H2202" s="197"/>
      <c r="I2202" s="197"/>
    </row>
    <row r="2203" spans="1:9" ht="15" customHeight="1">
      <c r="A2203" s="136"/>
      <c r="B2203" s="136"/>
      <c r="C2203" s="136"/>
      <c r="D2203" s="136"/>
      <c r="E2203" s="136"/>
      <c r="F2203" s="136"/>
      <c r="G2203" s="259" t="s">
        <v>13392</v>
      </c>
      <c r="H2203" s="197"/>
      <c r="I2203" s="181">
        <v>31339.29</v>
      </c>
    </row>
    <row r="2204" spans="1:9" ht="15" customHeight="1">
      <c r="A2204" s="136"/>
      <c r="B2204" s="136"/>
      <c r="C2204" s="136"/>
      <c r="D2204" s="136"/>
      <c r="E2204" s="136"/>
      <c r="F2204" s="136"/>
      <c r="G2204" s="259" t="s">
        <v>13393</v>
      </c>
      <c r="H2204" s="197"/>
      <c r="I2204" s="181">
        <v>4393.7700000000004</v>
      </c>
    </row>
    <row r="2205" spans="1:9" ht="15" customHeight="1">
      <c r="A2205" s="136"/>
      <c r="B2205" s="136"/>
      <c r="C2205" s="136"/>
      <c r="D2205" s="136"/>
      <c r="E2205" s="136"/>
      <c r="F2205" s="136"/>
      <c r="G2205" s="259" t="s">
        <v>13394</v>
      </c>
      <c r="H2205" s="197"/>
      <c r="I2205" s="181">
        <v>35733.06</v>
      </c>
    </row>
    <row r="2206" spans="1:9" ht="9.75" customHeight="1">
      <c r="A2206" s="136"/>
      <c r="B2206" s="136"/>
      <c r="C2206" s="136"/>
      <c r="D2206" s="260"/>
      <c r="E2206" s="197"/>
      <c r="F2206" s="197"/>
      <c r="G2206" s="136"/>
      <c r="H2206" s="136"/>
      <c r="I2206" s="136"/>
    </row>
    <row r="2207" spans="1:9" ht="19.5" customHeight="1">
      <c r="A2207" s="261" t="s">
        <v>13395</v>
      </c>
      <c r="B2207" s="218"/>
      <c r="C2207" s="218"/>
      <c r="D2207" s="218"/>
      <c r="E2207" s="218"/>
      <c r="F2207" s="218"/>
      <c r="G2207" s="218"/>
      <c r="H2207" s="218"/>
      <c r="I2207" s="219"/>
    </row>
    <row r="2208" spans="1:9" ht="9.75" customHeight="1">
      <c r="A2208" s="275"/>
      <c r="B2208" s="197"/>
      <c r="C2208" s="197"/>
      <c r="D2208" s="197"/>
      <c r="E2208" s="197"/>
      <c r="F2208" s="197"/>
      <c r="G2208" s="197"/>
      <c r="H2208" s="197"/>
      <c r="I2208" s="197"/>
    </row>
    <row r="2209" spans="1:9" ht="15" customHeight="1">
      <c r="A2209" s="136"/>
      <c r="B2209" s="136"/>
      <c r="C2209" s="136"/>
      <c r="D2209" s="136"/>
      <c r="E2209" s="136"/>
      <c r="F2209" s="136"/>
      <c r="G2209" s="259" t="s">
        <v>13396</v>
      </c>
      <c r="H2209" s="197"/>
      <c r="I2209" s="181">
        <v>112913.60000000001</v>
      </c>
    </row>
    <row r="2210" spans="1:9" ht="15" customHeight="1">
      <c r="A2210" s="136"/>
      <c r="B2210" s="136"/>
      <c r="C2210" s="136"/>
      <c r="D2210" s="136"/>
      <c r="E2210" s="136"/>
      <c r="F2210" s="136"/>
      <c r="G2210" s="259" t="s">
        <v>13397</v>
      </c>
      <c r="H2210" s="197"/>
      <c r="I2210" s="181">
        <v>15830.49</v>
      </c>
    </row>
    <row r="2211" spans="1:9" ht="15" customHeight="1">
      <c r="A2211" s="136"/>
      <c r="B2211" s="136"/>
      <c r="C2211" s="136"/>
      <c r="D2211" s="136"/>
      <c r="E2211" s="136"/>
      <c r="F2211" s="136"/>
      <c r="G2211" s="259" t="s">
        <v>13398</v>
      </c>
      <c r="H2211" s="197"/>
      <c r="I2211" s="181">
        <v>128744.09</v>
      </c>
    </row>
    <row r="2212" spans="1:9" ht="9.75" customHeight="1">
      <c r="A2212" s="136"/>
      <c r="B2212" s="136"/>
      <c r="C2212" s="136"/>
      <c r="D2212" s="260"/>
      <c r="E2212" s="197"/>
      <c r="F2212" s="197"/>
      <c r="G2212" s="136"/>
      <c r="H2212" s="136"/>
      <c r="I2212" s="136"/>
    </row>
    <row r="2213" spans="1:9" ht="19.5" customHeight="1">
      <c r="A2213" s="261" t="s">
        <v>13399</v>
      </c>
      <c r="B2213" s="218"/>
      <c r="C2213" s="218"/>
      <c r="D2213" s="218"/>
      <c r="E2213" s="218"/>
      <c r="F2213" s="218"/>
      <c r="G2213" s="218"/>
      <c r="H2213" s="218"/>
      <c r="I2213" s="219"/>
    </row>
    <row r="2214" spans="1:9" ht="9.75" customHeight="1">
      <c r="A2214" s="275"/>
      <c r="B2214" s="197"/>
      <c r="C2214" s="197"/>
      <c r="D2214" s="197"/>
      <c r="E2214" s="197"/>
      <c r="F2214" s="197"/>
      <c r="G2214" s="197"/>
      <c r="H2214" s="197"/>
      <c r="I2214" s="197"/>
    </row>
    <row r="2215" spans="1:9" ht="15" customHeight="1">
      <c r="A2215" s="136"/>
      <c r="B2215" s="136"/>
      <c r="C2215" s="136"/>
      <c r="D2215" s="136"/>
      <c r="E2215" s="136"/>
      <c r="F2215" s="136"/>
      <c r="G2215" s="259" t="s">
        <v>13400</v>
      </c>
      <c r="H2215" s="197"/>
      <c r="I2215" s="181">
        <v>1536518.93</v>
      </c>
    </row>
    <row r="2216" spans="1:9" ht="15" customHeight="1">
      <c r="A2216" s="136"/>
      <c r="B2216" s="136"/>
      <c r="C2216" s="136"/>
      <c r="D2216" s="136"/>
      <c r="E2216" s="136"/>
      <c r="F2216" s="136"/>
      <c r="G2216" s="259" t="s">
        <v>13401</v>
      </c>
      <c r="H2216" s="197"/>
      <c r="I2216" s="181">
        <v>215419.95</v>
      </c>
    </row>
    <row r="2217" spans="1:9" ht="15" customHeight="1">
      <c r="A2217" s="136"/>
      <c r="B2217" s="136"/>
      <c r="C2217" s="136"/>
      <c r="D2217" s="136"/>
      <c r="E2217" s="136"/>
      <c r="F2217" s="136"/>
      <c r="G2217" s="259" t="s">
        <v>13402</v>
      </c>
      <c r="H2217" s="197"/>
      <c r="I2217" s="181">
        <v>1751938.88</v>
      </c>
    </row>
    <row r="2218" spans="1:9" ht="9.75" customHeight="1">
      <c r="A2218" s="136"/>
      <c r="B2218" s="136"/>
      <c r="C2218" s="136"/>
      <c r="D2218" s="260"/>
      <c r="E2218" s="197"/>
      <c r="F2218" s="197"/>
      <c r="G2218" s="136"/>
      <c r="H2218" s="136"/>
      <c r="I2218" s="136"/>
    </row>
    <row r="2219" spans="1:9" ht="19.5" customHeight="1">
      <c r="A2219" s="261" t="s">
        <v>13403</v>
      </c>
      <c r="B2219" s="218"/>
      <c r="C2219" s="218"/>
      <c r="D2219" s="218"/>
      <c r="E2219" s="218"/>
      <c r="F2219" s="218"/>
      <c r="G2219" s="218"/>
      <c r="H2219" s="218"/>
      <c r="I2219" s="219"/>
    </row>
    <row r="2220" spans="1:9" ht="15" customHeight="1">
      <c r="A2220" s="270" t="s">
        <v>13404</v>
      </c>
      <c r="B2220" s="218"/>
      <c r="C2220" s="219"/>
      <c r="D2220" s="266" t="s">
        <v>13405</v>
      </c>
      <c r="E2220" s="219"/>
      <c r="F2220" s="176" t="s">
        <v>13406</v>
      </c>
      <c r="G2220" s="176" t="s">
        <v>13407</v>
      </c>
      <c r="H2220" s="176" t="s">
        <v>13408</v>
      </c>
      <c r="I2220" s="176" t="s">
        <v>13409</v>
      </c>
    </row>
    <row r="2221" spans="1:9" ht="15" customHeight="1">
      <c r="A2221" s="187" t="s">
        <v>13410</v>
      </c>
      <c r="B2221" s="271" t="s">
        <v>13411</v>
      </c>
      <c r="C2221" s="197"/>
      <c r="D2221" s="272" t="s">
        <v>13412</v>
      </c>
      <c r="E2221" s="197"/>
      <c r="F2221" s="187" t="s">
        <v>13413</v>
      </c>
      <c r="G2221" s="188">
        <v>64</v>
      </c>
      <c r="H2221" s="189">
        <v>9.58</v>
      </c>
      <c r="I2221" s="189">
        <v>613.12</v>
      </c>
    </row>
    <row r="2222" spans="1:9" ht="15" customHeight="1">
      <c r="A2222" s="187" t="s">
        <v>13414</v>
      </c>
      <c r="B2222" s="271" t="s">
        <v>13415</v>
      </c>
      <c r="C2222" s="197"/>
      <c r="D2222" s="272" t="s">
        <v>13416</v>
      </c>
      <c r="E2222" s="197"/>
      <c r="F2222" s="187" t="s">
        <v>13417</v>
      </c>
      <c r="G2222" s="188">
        <v>32</v>
      </c>
      <c r="H2222" s="189">
        <v>13.52</v>
      </c>
      <c r="I2222" s="189">
        <v>432.64</v>
      </c>
    </row>
    <row r="2223" spans="1:9" ht="15" customHeight="1">
      <c r="A2223" s="136"/>
      <c r="B2223" s="136"/>
      <c r="C2223" s="136"/>
      <c r="D2223" s="136"/>
      <c r="E2223" s="136"/>
      <c r="F2223" s="136"/>
      <c r="G2223" s="273" t="s">
        <v>13418</v>
      </c>
      <c r="H2223" s="197"/>
      <c r="I2223" s="190">
        <v>1045.76</v>
      </c>
    </row>
    <row r="2224" spans="1:9" ht="15" customHeight="1">
      <c r="A2224" s="270" t="s">
        <v>13419</v>
      </c>
      <c r="B2224" s="218"/>
      <c r="C2224" s="219"/>
      <c r="D2224" s="266" t="s">
        <v>13420</v>
      </c>
      <c r="E2224" s="219"/>
      <c r="F2224" s="176" t="s">
        <v>13421</v>
      </c>
      <c r="G2224" s="176" t="s">
        <v>13422</v>
      </c>
      <c r="H2224" s="176" t="s">
        <v>13423</v>
      </c>
      <c r="I2224" s="176" t="s">
        <v>13424</v>
      </c>
    </row>
    <row r="2225" spans="1:9" ht="15" customHeight="1">
      <c r="A2225" s="272" t="s">
        <v>13425</v>
      </c>
      <c r="B2225" s="271" t="s">
        <v>13426</v>
      </c>
      <c r="C2225" s="197"/>
      <c r="D2225" s="272" t="s">
        <v>13427</v>
      </c>
      <c r="E2225" s="197"/>
      <c r="F2225" s="272" t="s">
        <v>13428</v>
      </c>
      <c r="G2225" s="278">
        <v>16</v>
      </c>
      <c r="H2225" s="279">
        <v>129.91999999999999</v>
      </c>
      <c r="I2225" s="279">
        <v>2078.7199999999998</v>
      </c>
    </row>
    <row r="2226" spans="1:9" ht="1.5" customHeight="1">
      <c r="A2226" s="197"/>
      <c r="B2226" s="136"/>
      <c r="C2226" s="136"/>
      <c r="D2226" s="197"/>
      <c r="E2226" s="197"/>
      <c r="F2226" s="197"/>
      <c r="G2226" s="197"/>
      <c r="H2226" s="197"/>
      <c r="I2226" s="197"/>
    </row>
    <row r="2227" spans="1:9" ht="27.75" customHeight="1">
      <c r="A2227" s="187" t="s">
        <v>13429</v>
      </c>
      <c r="B2227" s="271" t="s">
        <v>13430</v>
      </c>
      <c r="C2227" s="197"/>
      <c r="D2227" s="136"/>
      <c r="E2227" s="136"/>
      <c r="F2227" s="136"/>
      <c r="G2227" s="136"/>
      <c r="H2227" s="136"/>
      <c r="I2227" s="136"/>
    </row>
    <row r="2228" spans="1:9" ht="15" customHeight="1">
      <c r="A2228" s="136"/>
      <c r="B2228" s="136"/>
      <c r="C2228" s="136"/>
      <c r="D2228" s="136"/>
      <c r="E2228" s="136"/>
      <c r="F2228" s="136"/>
      <c r="G2228" s="273" t="s">
        <v>13431</v>
      </c>
      <c r="H2228" s="197"/>
      <c r="I2228" s="190">
        <v>2078.7199999999998</v>
      </c>
    </row>
    <row r="2229" spans="1:9" ht="15" customHeight="1">
      <c r="A2229" s="270" t="s">
        <v>13432</v>
      </c>
      <c r="B2229" s="218"/>
      <c r="C2229" s="219"/>
      <c r="D2229" s="266" t="s">
        <v>13433</v>
      </c>
      <c r="E2229" s="219"/>
      <c r="F2229" s="176" t="s">
        <v>13434</v>
      </c>
      <c r="G2229" s="176" t="s">
        <v>13435</v>
      </c>
      <c r="H2229" s="176" t="s">
        <v>13436</v>
      </c>
      <c r="I2229" s="176" t="s">
        <v>13437</v>
      </c>
    </row>
    <row r="2230" spans="1:9" ht="15" customHeight="1">
      <c r="A2230" s="187" t="s">
        <v>13438</v>
      </c>
      <c r="B2230" s="271" t="s">
        <v>13439</v>
      </c>
      <c r="C2230" s="197"/>
      <c r="D2230" s="272" t="s">
        <v>13440</v>
      </c>
      <c r="E2230" s="197"/>
      <c r="F2230" s="187" t="s">
        <v>13441</v>
      </c>
      <c r="G2230" s="188">
        <v>888</v>
      </c>
      <c r="H2230" s="189">
        <v>0.28999999999999998</v>
      </c>
      <c r="I2230" s="189">
        <v>257.52</v>
      </c>
    </row>
    <row r="2231" spans="1:9" ht="15" customHeight="1">
      <c r="A2231" s="136"/>
      <c r="B2231" s="136"/>
      <c r="C2231" s="136"/>
      <c r="D2231" s="136"/>
      <c r="E2231" s="136"/>
      <c r="F2231" s="136"/>
      <c r="G2231" s="273" t="s">
        <v>13442</v>
      </c>
      <c r="H2231" s="197"/>
      <c r="I2231" s="190">
        <v>257.52</v>
      </c>
    </row>
    <row r="2232" spans="1:9" ht="15" customHeight="1">
      <c r="A2232" s="136"/>
      <c r="B2232" s="136"/>
      <c r="C2232" s="136"/>
      <c r="D2232" s="136"/>
      <c r="E2232" s="136"/>
      <c r="F2232" s="136"/>
      <c r="G2232" s="259" t="s">
        <v>13443</v>
      </c>
      <c r="H2232" s="197"/>
      <c r="I2232" s="181">
        <v>3382</v>
      </c>
    </row>
    <row r="2233" spans="1:9" ht="15" customHeight="1">
      <c r="A2233" s="136"/>
      <c r="B2233" s="136"/>
      <c r="C2233" s="136"/>
      <c r="D2233" s="136"/>
      <c r="E2233" s="136"/>
      <c r="F2233" s="136"/>
      <c r="G2233" s="259" t="s">
        <v>13444</v>
      </c>
      <c r="H2233" s="197"/>
      <c r="I2233" s="181">
        <v>1170.17</v>
      </c>
    </row>
    <row r="2234" spans="1:9" ht="15" customHeight="1">
      <c r="A2234" s="136"/>
      <c r="B2234" s="136"/>
      <c r="C2234" s="136"/>
      <c r="D2234" s="136"/>
      <c r="E2234" s="136"/>
      <c r="F2234" s="136"/>
      <c r="G2234" s="259" t="s">
        <v>13445</v>
      </c>
      <c r="H2234" s="197"/>
      <c r="I2234" s="181">
        <v>4552.17</v>
      </c>
    </row>
    <row r="2235" spans="1:9" ht="9.75" customHeight="1">
      <c r="A2235" s="136"/>
      <c r="B2235" s="136"/>
      <c r="C2235" s="136"/>
      <c r="D2235" s="260"/>
      <c r="E2235" s="197"/>
      <c r="F2235" s="197"/>
      <c r="G2235" s="136"/>
      <c r="H2235" s="136"/>
      <c r="I2235" s="136"/>
    </row>
    <row r="2236" spans="1:9" ht="19.5" customHeight="1">
      <c r="A2236" s="261" t="s">
        <v>13446</v>
      </c>
      <c r="B2236" s="218"/>
      <c r="C2236" s="218"/>
      <c r="D2236" s="218"/>
      <c r="E2236" s="218"/>
      <c r="F2236" s="218"/>
      <c r="G2236" s="218"/>
      <c r="H2236" s="218"/>
      <c r="I2236" s="219"/>
    </row>
    <row r="2237" spans="1:9" ht="15" customHeight="1">
      <c r="A2237" s="270" t="s">
        <v>13447</v>
      </c>
      <c r="B2237" s="218"/>
      <c r="C2237" s="219"/>
      <c r="D2237" s="266" t="s">
        <v>13448</v>
      </c>
      <c r="E2237" s="219"/>
      <c r="F2237" s="176" t="s">
        <v>13449</v>
      </c>
      <c r="G2237" s="176" t="s">
        <v>13450</v>
      </c>
      <c r="H2237" s="176" t="s">
        <v>13451</v>
      </c>
      <c r="I2237" s="176" t="s">
        <v>13452</v>
      </c>
    </row>
    <row r="2238" spans="1:9" ht="15" customHeight="1">
      <c r="A2238" s="187" t="s">
        <v>13453</v>
      </c>
      <c r="B2238" s="271" t="s">
        <v>13454</v>
      </c>
      <c r="C2238" s="197"/>
      <c r="D2238" s="272" t="s">
        <v>13455</v>
      </c>
      <c r="E2238" s="197"/>
      <c r="F2238" s="187" t="s">
        <v>13456</v>
      </c>
      <c r="G2238" s="188">
        <v>32</v>
      </c>
      <c r="H2238" s="189">
        <v>9.58</v>
      </c>
      <c r="I2238" s="189">
        <v>306.56</v>
      </c>
    </row>
    <row r="2239" spans="1:9" ht="15" customHeight="1">
      <c r="A2239" s="187" t="s">
        <v>13457</v>
      </c>
      <c r="B2239" s="271" t="s">
        <v>13458</v>
      </c>
      <c r="C2239" s="197"/>
      <c r="D2239" s="272" t="s">
        <v>13459</v>
      </c>
      <c r="E2239" s="197"/>
      <c r="F2239" s="187" t="s">
        <v>13460</v>
      </c>
      <c r="G2239" s="188">
        <v>16</v>
      </c>
      <c r="H2239" s="189">
        <v>13.52</v>
      </c>
      <c r="I2239" s="189">
        <v>216.32</v>
      </c>
    </row>
    <row r="2240" spans="1:9" ht="15" customHeight="1">
      <c r="A2240" s="136"/>
      <c r="B2240" s="136"/>
      <c r="C2240" s="136"/>
      <c r="D2240" s="136"/>
      <c r="E2240" s="136"/>
      <c r="F2240" s="136"/>
      <c r="G2240" s="273" t="s">
        <v>13461</v>
      </c>
      <c r="H2240" s="197"/>
      <c r="I2240" s="190">
        <v>522.88</v>
      </c>
    </row>
    <row r="2241" spans="1:9" ht="15" customHeight="1">
      <c r="A2241" s="270" t="s">
        <v>13462</v>
      </c>
      <c r="B2241" s="218"/>
      <c r="C2241" s="219"/>
      <c r="D2241" s="266" t="s">
        <v>13463</v>
      </c>
      <c r="E2241" s="219"/>
      <c r="F2241" s="176" t="s">
        <v>13464</v>
      </c>
      <c r="G2241" s="176" t="s">
        <v>13465</v>
      </c>
      <c r="H2241" s="176" t="s">
        <v>13466</v>
      </c>
      <c r="I2241" s="176" t="s">
        <v>13467</v>
      </c>
    </row>
    <row r="2242" spans="1:9" ht="36" customHeight="1">
      <c r="A2242" s="187" t="s">
        <v>13468</v>
      </c>
      <c r="B2242" s="271" t="s">
        <v>13469</v>
      </c>
      <c r="C2242" s="197"/>
      <c r="D2242" s="272" t="s">
        <v>13470</v>
      </c>
      <c r="E2242" s="197"/>
      <c r="F2242" s="187" t="s">
        <v>13471</v>
      </c>
      <c r="G2242" s="188">
        <v>8</v>
      </c>
      <c r="H2242" s="189">
        <v>129.91999999999999</v>
      </c>
      <c r="I2242" s="189">
        <v>1039.3599999999999</v>
      </c>
    </row>
    <row r="2243" spans="1:9" ht="15" customHeight="1">
      <c r="A2243" s="136"/>
      <c r="B2243" s="136"/>
      <c r="C2243" s="136"/>
      <c r="D2243" s="136"/>
      <c r="E2243" s="136"/>
      <c r="F2243" s="136"/>
      <c r="G2243" s="273" t="s">
        <v>13472</v>
      </c>
      <c r="H2243" s="197"/>
      <c r="I2243" s="190">
        <v>1039.3599999999999</v>
      </c>
    </row>
    <row r="2244" spans="1:9" ht="15" customHeight="1">
      <c r="A2244" s="270" t="s">
        <v>13473</v>
      </c>
      <c r="B2244" s="218"/>
      <c r="C2244" s="219"/>
      <c r="D2244" s="266" t="s">
        <v>13474</v>
      </c>
      <c r="E2244" s="219"/>
      <c r="F2244" s="176" t="s">
        <v>13475</v>
      </c>
      <c r="G2244" s="176" t="s">
        <v>13476</v>
      </c>
      <c r="H2244" s="176" t="s">
        <v>13477</v>
      </c>
      <c r="I2244" s="176" t="s">
        <v>13478</v>
      </c>
    </row>
    <row r="2245" spans="1:9" ht="15" customHeight="1">
      <c r="A2245" s="187" t="s">
        <v>13479</v>
      </c>
      <c r="B2245" s="271" t="s">
        <v>13480</v>
      </c>
      <c r="C2245" s="197"/>
      <c r="D2245" s="272" t="s">
        <v>13481</v>
      </c>
      <c r="E2245" s="197"/>
      <c r="F2245" s="187" t="s">
        <v>13482</v>
      </c>
      <c r="G2245" s="188">
        <v>888</v>
      </c>
      <c r="H2245" s="189">
        <v>0.28999999999999998</v>
      </c>
      <c r="I2245" s="189">
        <v>257.52</v>
      </c>
    </row>
    <row r="2246" spans="1:9" ht="15" customHeight="1">
      <c r="A2246" s="136"/>
      <c r="B2246" s="136"/>
      <c r="C2246" s="136"/>
      <c r="D2246" s="136"/>
      <c r="E2246" s="136"/>
      <c r="F2246" s="136"/>
      <c r="G2246" s="273" t="s">
        <v>13483</v>
      </c>
      <c r="H2246" s="197"/>
      <c r="I2246" s="190">
        <v>257.52</v>
      </c>
    </row>
    <row r="2247" spans="1:9" ht="15" customHeight="1">
      <c r="A2247" s="136"/>
      <c r="B2247" s="136"/>
      <c r="C2247" s="136"/>
      <c r="D2247" s="136"/>
      <c r="E2247" s="136"/>
      <c r="F2247" s="136"/>
      <c r="G2247" s="259" t="s">
        <v>13484</v>
      </c>
      <c r="H2247" s="197"/>
      <c r="I2247" s="181">
        <v>1819.76</v>
      </c>
    </row>
    <row r="2248" spans="1:9" ht="15" customHeight="1">
      <c r="A2248" s="136"/>
      <c r="B2248" s="136"/>
      <c r="C2248" s="136"/>
      <c r="D2248" s="136"/>
      <c r="E2248" s="136"/>
      <c r="F2248" s="136"/>
      <c r="G2248" s="259" t="s">
        <v>13485</v>
      </c>
      <c r="H2248" s="197"/>
      <c r="I2248" s="181">
        <v>629.64</v>
      </c>
    </row>
    <row r="2249" spans="1:9" ht="15" customHeight="1">
      <c r="A2249" s="136"/>
      <c r="B2249" s="136"/>
      <c r="C2249" s="136"/>
      <c r="D2249" s="136"/>
      <c r="E2249" s="136"/>
      <c r="F2249" s="136"/>
      <c r="G2249" s="259" t="s">
        <v>13486</v>
      </c>
      <c r="H2249" s="197"/>
      <c r="I2249" s="181">
        <v>2449.4</v>
      </c>
    </row>
    <row r="2250" spans="1:9" ht="9.75" customHeight="1">
      <c r="A2250" s="136"/>
      <c r="B2250" s="136"/>
      <c r="C2250" s="136"/>
      <c r="D2250" s="260"/>
      <c r="E2250" s="197"/>
      <c r="F2250" s="197"/>
      <c r="G2250" s="136"/>
      <c r="H2250" s="136"/>
      <c r="I2250" s="136"/>
    </row>
    <row r="2251" spans="1:9" ht="19.5" customHeight="1">
      <c r="A2251" s="261" t="s">
        <v>13487</v>
      </c>
      <c r="B2251" s="218"/>
      <c r="C2251" s="218"/>
      <c r="D2251" s="218"/>
      <c r="E2251" s="218"/>
      <c r="F2251" s="218"/>
      <c r="G2251" s="218"/>
      <c r="H2251" s="218"/>
      <c r="I2251" s="219"/>
    </row>
    <row r="2252" spans="1:9" ht="15" customHeight="1">
      <c r="A2252" s="270" t="s">
        <v>13488</v>
      </c>
      <c r="B2252" s="218"/>
      <c r="C2252" s="219"/>
      <c r="D2252" s="266" t="s">
        <v>13489</v>
      </c>
      <c r="E2252" s="219"/>
      <c r="F2252" s="176" t="s">
        <v>13490</v>
      </c>
      <c r="G2252" s="176" t="s">
        <v>13491</v>
      </c>
      <c r="H2252" s="176" t="s">
        <v>13492</v>
      </c>
      <c r="I2252" s="176" t="s">
        <v>13493</v>
      </c>
    </row>
    <row r="2253" spans="1:9" ht="15" customHeight="1">
      <c r="A2253" s="187" t="s">
        <v>13494</v>
      </c>
      <c r="B2253" s="271" t="s">
        <v>13495</v>
      </c>
      <c r="C2253" s="197"/>
      <c r="D2253" s="272" t="s">
        <v>13496</v>
      </c>
      <c r="E2253" s="197"/>
      <c r="F2253" s="187" t="s">
        <v>13497</v>
      </c>
      <c r="G2253" s="188">
        <v>32</v>
      </c>
      <c r="H2253" s="189">
        <v>11.85</v>
      </c>
      <c r="I2253" s="189">
        <v>379.2</v>
      </c>
    </row>
    <row r="2254" spans="1:9" ht="15" customHeight="1">
      <c r="A2254" s="187" t="s">
        <v>13498</v>
      </c>
      <c r="B2254" s="271" t="s">
        <v>13499</v>
      </c>
      <c r="C2254" s="197"/>
      <c r="D2254" s="272" t="s">
        <v>13500</v>
      </c>
      <c r="E2254" s="197"/>
      <c r="F2254" s="187" t="s">
        <v>13501</v>
      </c>
      <c r="G2254" s="188">
        <v>32</v>
      </c>
      <c r="H2254" s="189">
        <v>12.43</v>
      </c>
      <c r="I2254" s="189">
        <v>397.76</v>
      </c>
    </row>
    <row r="2255" spans="1:9" ht="15" customHeight="1">
      <c r="A2255" s="187" t="s">
        <v>13502</v>
      </c>
      <c r="B2255" s="271" t="s">
        <v>13503</v>
      </c>
      <c r="C2255" s="197"/>
      <c r="D2255" s="272" t="s">
        <v>13504</v>
      </c>
      <c r="E2255" s="197"/>
      <c r="F2255" s="187" t="s">
        <v>13505</v>
      </c>
      <c r="G2255" s="188">
        <v>32</v>
      </c>
      <c r="H2255" s="189">
        <v>13.52</v>
      </c>
      <c r="I2255" s="189">
        <v>432.64</v>
      </c>
    </row>
    <row r="2256" spans="1:9" ht="15" customHeight="1">
      <c r="A2256" s="187" t="s">
        <v>13506</v>
      </c>
      <c r="B2256" s="271" t="s">
        <v>13507</v>
      </c>
      <c r="C2256" s="197"/>
      <c r="D2256" s="272" t="s">
        <v>13508</v>
      </c>
      <c r="E2256" s="197"/>
      <c r="F2256" s="187" t="s">
        <v>13509</v>
      </c>
      <c r="G2256" s="188">
        <v>24</v>
      </c>
      <c r="H2256" s="189">
        <v>23.77</v>
      </c>
      <c r="I2256" s="189">
        <v>570.48</v>
      </c>
    </row>
    <row r="2257" spans="1:9" ht="15" customHeight="1">
      <c r="A2257" s="187" t="s">
        <v>13510</v>
      </c>
      <c r="B2257" s="271" t="s">
        <v>13511</v>
      </c>
      <c r="C2257" s="197"/>
      <c r="D2257" s="272" t="s">
        <v>13512</v>
      </c>
      <c r="E2257" s="197"/>
      <c r="F2257" s="187" t="s">
        <v>13513</v>
      </c>
      <c r="G2257" s="188">
        <v>16</v>
      </c>
      <c r="H2257" s="189">
        <v>16.239999999999998</v>
      </c>
      <c r="I2257" s="189">
        <v>259.83999999999997</v>
      </c>
    </row>
    <row r="2258" spans="1:9" ht="15" customHeight="1">
      <c r="A2258" s="136"/>
      <c r="B2258" s="136"/>
      <c r="C2258" s="136"/>
      <c r="D2258" s="136"/>
      <c r="E2258" s="136"/>
      <c r="F2258" s="136"/>
      <c r="G2258" s="273" t="s">
        <v>13514</v>
      </c>
      <c r="H2258" s="197"/>
      <c r="I2258" s="190">
        <v>2039.92</v>
      </c>
    </row>
    <row r="2259" spans="1:9" ht="15" customHeight="1">
      <c r="A2259" s="270" t="s">
        <v>13515</v>
      </c>
      <c r="B2259" s="218"/>
      <c r="C2259" s="219"/>
      <c r="D2259" s="266" t="s">
        <v>13516</v>
      </c>
      <c r="E2259" s="219"/>
      <c r="F2259" s="176" t="s">
        <v>13517</v>
      </c>
      <c r="G2259" s="176" t="s">
        <v>13518</v>
      </c>
      <c r="H2259" s="176" t="s">
        <v>13519</v>
      </c>
      <c r="I2259" s="176" t="s">
        <v>13520</v>
      </c>
    </row>
    <row r="2260" spans="1:9" ht="36" customHeight="1">
      <c r="A2260" s="187" t="s">
        <v>13521</v>
      </c>
      <c r="B2260" s="271" t="s">
        <v>13522</v>
      </c>
      <c r="C2260" s="197"/>
      <c r="D2260" s="272" t="s">
        <v>13523</v>
      </c>
      <c r="E2260" s="197"/>
      <c r="F2260" s="187" t="s">
        <v>13524</v>
      </c>
      <c r="G2260" s="188">
        <v>32</v>
      </c>
      <c r="H2260" s="189">
        <v>129.91999999999999</v>
      </c>
      <c r="I2260" s="189">
        <v>4157.4399999999996</v>
      </c>
    </row>
    <row r="2261" spans="1:9" ht="27.75" customHeight="1">
      <c r="A2261" s="187" t="s">
        <v>13525</v>
      </c>
      <c r="B2261" s="271" t="s">
        <v>13526</v>
      </c>
      <c r="C2261" s="197"/>
      <c r="D2261" s="272" t="s">
        <v>13527</v>
      </c>
      <c r="E2261" s="197"/>
      <c r="F2261" s="187" t="s">
        <v>13528</v>
      </c>
      <c r="G2261" s="188">
        <v>6.4</v>
      </c>
      <c r="H2261" s="189">
        <v>7.0000000000000007E-2</v>
      </c>
      <c r="I2261" s="189">
        <v>0.45</v>
      </c>
    </row>
    <row r="2262" spans="1:9" ht="27.75" customHeight="1">
      <c r="A2262" s="187" t="s">
        <v>13529</v>
      </c>
      <c r="B2262" s="271" t="s">
        <v>13530</v>
      </c>
      <c r="C2262" s="197"/>
      <c r="D2262" s="272" t="s">
        <v>13531</v>
      </c>
      <c r="E2262" s="197"/>
      <c r="F2262" s="187" t="s">
        <v>13532</v>
      </c>
      <c r="G2262" s="188">
        <v>25.6</v>
      </c>
      <c r="H2262" s="189">
        <v>3.45</v>
      </c>
      <c r="I2262" s="189">
        <v>88.32</v>
      </c>
    </row>
    <row r="2263" spans="1:9" ht="15" customHeight="1">
      <c r="A2263" s="136"/>
      <c r="B2263" s="136"/>
      <c r="C2263" s="136"/>
      <c r="D2263" s="136"/>
      <c r="E2263" s="136"/>
      <c r="F2263" s="136"/>
      <c r="G2263" s="273" t="s">
        <v>13533</v>
      </c>
      <c r="H2263" s="197"/>
      <c r="I2263" s="190">
        <v>4246.21</v>
      </c>
    </row>
    <row r="2264" spans="1:9" ht="15" customHeight="1">
      <c r="A2264" s="136"/>
      <c r="B2264" s="136"/>
      <c r="C2264" s="136"/>
      <c r="D2264" s="136"/>
      <c r="E2264" s="136"/>
      <c r="F2264" s="136"/>
      <c r="G2264" s="259" t="s">
        <v>13534</v>
      </c>
      <c r="H2264" s="197"/>
      <c r="I2264" s="181">
        <v>6286.13</v>
      </c>
    </row>
    <row r="2265" spans="1:9" ht="15" customHeight="1">
      <c r="A2265" s="136"/>
      <c r="B2265" s="136"/>
      <c r="C2265" s="136"/>
      <c r="D2265" s="136"/>
      <c r="E2265" s="136"/>
      <c r="F2265" s="136"/>
      <c r="G2265" s="259" t="s">
        <v>13535</v>
      </c>
      <c r="H2265" s="197"/>
      <c r="I2265" s="181">
        <v>2175</v>
      </c>
    </row>
    <row r="2266" spans="1:9" ht="15" customHeight="1">
      <c r="A2266" s="136"/>
      <c r="B2266" s="136"/>
      <c r="C2266" s="136"/>
      <c r="D2266" s="136"/>
      <c r="E2266" s="136"/>
      <c r="F2266" s="136"/>
      <c r="G2266" s="259" t="s">
        <v>13536</v>
      </c>
      <c r="H2266" s="197"/>
      <c r="I2266" s="181">
        <v>8461.1299999999992</v>
      </c>
    </row>
    <row r="2267" spans="1:9" ht="9.75" customHeight="1">
      <c r="A2267" s="136"/>
      <c r="B2267" s="136"/>
      <c r="C2267" s="136"/>
      <c r="D2267" s="260"/>
      <c r="E2267" s="197"/>
      <c r="F2267" s="197"/>
      <c r="G2267" s="136"/>
      <c r="H2267" s="136"/>
      <c r="I2267" s="136"/>
    </row>
    <row r="2268" spans="1:9" ht="19.5" customHeight="1">
      <c r="A2268" s="261" t="s">
        <v>13537</v>
      </c>
      <c r="B2268" s="218"/>
      <c r="C2268" s="218"/>
      <c r="D2268" s="218"/>
      <c r="E2268" s="218"/>
      <c r="F2268" s="218"/>
      <c r="G2268" s="218"/>
      <c r="H2268" s="218"/>
      <c r="I2268" s="219"/>
    </row>
    <row r="2269" spans="1:9" ht="15" customHeight="1">
      <c r="A2269" s="270" t="s">
        <v>13538</v>
      </c>
      <c r="B2269" s="218"/>
      <c r="C2269" s="219"/>
      <c r="D2269" s="266" t="s">
        <v>13539</v>
      </c>
      <c r="E2269" s="219"/>
      <c r="F2269" s="176" t="s">
        <v>13540</v>
      </c>
      <c r="G2269" s="176" t="s">
        <v>13541</v>
      </c>
      <c r="H2269" s="176" t="s">
        <v>13542</v>
      </c>
      <c r="I2269" s="176" t="s">
        <v>13543</v>
      </c>
    </row>
    <row r="2270" spans="1:9" ht="15" customHeight="1">
      <c r="A2270" s="187" t="s">
        <v>13544</v>
      </c>
      <c r="B2270" s="271" t="s">
        <v>13545</v>
      </c>
      <c r="C2270" s="197"/>
      <c r="D2270" s="272" t="s">
        <v>13546</v>
      </c>
      <c r="E2270" s="197"/>
      <c r="F2270" s="187" t="s">
        <v>13547</v>
      </c>
      <c r="G2270" s="188">
        <v>44</v>
      </c>
      <c r="H2270" s="189">
        <v>11.85</v>
      </c>
      <c r="I2270" s="189">
        <v>521.4</v>
      </c>
    </row>
    <row r="2271" spans="1:9" ht="15" customHeight="1">
      <c r="A2271" s="187" t="s">
        <v>13548</v>
      </c>
      <c r="B2271" s="271" t="s">
        <v>13549</v>
      </c>
      <c r="C2271" s="197"/>
      <c r="D2271" s="272" t="s">
        <v>13550</v>
      </c>
      <c r="E2271" s="197"/>
      <c r="F2271" s="187" t="s">
        <v>13551</v>
      </c>
      <c r="G2271" s="188">
        <v>32</v>
      </c>
      <c r="H2271" s="189">
        <v>9.1199999999999992</v>
      </c>
      <c r="I2271" s="189">
        <v>291.83999999999997</v>
      </c>
    </row>
    <row r="2272" spans="1:9" ht="15" customHeight="1">
      <c r="A2272" s="187" t="s">
        <v>13552</v>
      </c>
      <c r="B2272" s="271" t="s">
        <v>13553</v>
      </c>
      <c r="C2272" s="197"/>
      <c r="D2272" s="272" t="s">
        <v>13554</v>
      </c>
      <c r="E2272" s="197"/>
      <c r="F2272" s="187" t="s">
        <v>13555</v>
      </c>
      <c r="G2272" s="188">
        <v>16</v>
      </c>
      <c r="H2272" s="189">
        <v>17.920000000000002</v>
      </c>
      <c r="I2272" s="189">
        <v>286.72000000000003</v>
      </c>
    </row>
    <row r="2273" spans="1:9" ht="15" customHeight="1">
      <c r="A2273" s="187" t="s">
        <v>13556</v>
      </c>
      <c r="B2273" s="271" t="s">
        <v>13557</v>
      </c>
      <c r="C2273" s="197"/>
      <c r="D2273" s="272" t="s">
        <v>13558</v>
      </c>
      <c r="E2273" s="197"/>
      <c r="F2273" s="187" t="s">
        <v>13559</v>
      </c>
      <c r="G2273" s="188">
        <v>44</v>
      </c>
      <c r="H2273" s="189">
        <v>23.77</v>
      </c>
      <c r="I2273" s="189">
        <v>1045.8800000000001</v>
      </c>
    </row>
    <row r="2274" spans="1:9" ht="15" customHeight="1">
      <c r="A2274" s="187" t="s">
        <v>13560</v>
      </c>
      <c r="B2274" s="271" t="s">
        <v>13561</v>
      </c>
      <c r="C2274" s="197"/>
      <c r="D2274" s="272" t="s">
        <v>13562</v>
      </c>
      <c r="E2274" s="197"/>
      <c r="F2274" s="187" t="s">
        <v>13563</v>
      </c>
      <c r="G2274" s="188">
        <v>16</v>
      </c>
      <c r="H2274" s="189">
        <v>12.43</v>
      </c>
      <c r="I2274" s="189">
        <v>198.88</v>
      </c>
    </row>
    <row r="2275" spans="1:9" ht="15" customHeight="1">
      <c r="A2275" s="136"/>
      <c r="B2275" s="136"/>
      <c r="C2275" s="136"/>
      <c r="D2275" s="136"/>
      <c r="E2275" s="136"/>
      <c r="F2275" s="136"/>
      <c r="G2275" s="273" t="s">
        <v>13564</v>
      </c>
      <c r="H2275" s="197"/>
      <c r="I2275" s="190">
        <v>2344.7199999999998</v>
      </c>
    </row>
    <row r="2276" spans="1:9" ht="15" customHeight="1">
      <c r="A2276" s="270" t="s">
        <v>13565</v>
      </c>
      <c r="B2276" s="218"/>
      <c r="C2276" s="219"/>
      <c r="D2276" s="266" t="s">
        <v>13566</v>
      </c>
      <c r="E2276" s="219"/>
      <c r="F2276" s="176" t="s">
        <v>13567</v>
      </c>
      <c r="G2276" s="176" t="s">
        <v>13568</v>
      </c>
      <c r="H2276" s="176" t="s">
        <v>13569</v>
      </c>
      <c r="I2276" s="176" t="s">
        <v>13570</v>
      </c>
    </row>
    <row r="2277" spans="1:9" ht="36" customHeight="1">
      <c r="A2277" s="187" t="s">
        <v>13571</v>
      </c>
      <c r="B2277" s="271" t="s">
        <v>13572</v>
      </c>
      <c r="C2277" s="197"/>
      <c r="D2277" s="272" t="s">
        <v>13573</v>
      </c>
      <c r="E2277" s="197"/>
      <c r="F2277" s="187" t="s">
        <v>13574</v>
      </c>
      <c r="G2277" s="188">
        <v>16</v>
      </c>
      <c r="H2277" s="189">
        <v>129.91999999999999</v>
      </c>
      <c r="I2277" s="189">
        <v>2078.7199999999998</v>
      </c>
    </row>
    <row r="2278" spans="1:9" ht="15" customHeight="1">
      <c r="A2278" s="136"/>
      <c r="B2278" s="136"/>
      <c r="C2278" s="136"/>
      <c r="D2278" s="136"/>
      <c r="E2278" s="136"/>
      <c r="F2278" s="136"/>
      <c r="G2278" s="273" t="s">
        <v>13575</v>
      </c>
      <c r="H2278" s="197"/>
      <c r="I2278" s="190">
        <v>2078.7199999999998</v>
      </c>
    </row>
    <row r="2279" spans="1:9" ht="15" customHeight="1">
      <c r="A2279" s="270" t="s">
        <v>13576</v>
      </c>
      <c r="B2279" s="218"/>
      <c r="C2279" s="219"/>
      <c r="D2279" s="266" t="s">
        <v>13577</v>
      </c>
      <c r="E2279" s="219"/>
      <c r="F2279" s="176" t="s">
        <v>13578</v>
      </c>
      <c r="G2279" s="176" t="s">
        <v>13579</v>
      </c>
      <c r="H2279" s="176" t="s">
        <v>13580</v>
      </c>
      <c r="I2279" s="176" t="s">
        <v>13581</v>
      </c>
    </row>
    <row r="2280" spans="1:9" ht="15" customHeight="1">
      <c r="A2280" s="187" t="s">
        <v>13582</v>
      </c>
      <c r="B2280" s="271" t="s">
        <v>13583</v>
      </c>
      <c r="C2280" s="197"/>
      <c r="D2280" s="272" t="s">
        <v>13584</v>
      </c>
      <c r="E2280" s="197"/>
      <c r="F2280" s="187" t="s">
        <v>13585</v>
      </c>
      <c r="G2280" s="188">
        <v>888</v>
      </c>
      <c r="H2280" s="189">
        <v>0.28999999999999998</v>
      </c>
      <c r="I2280" s="189">
        <v>257.52</v>
      </c>
    </row>
    <row r="2281" spans="1:9" ht="15" customHeight="1">
      <c r="A2281" s="136"/>
      <c r="B2281" s="136"/>
      <c r="C2281" s="136"/>
      <c r="D2281" s="136"/>
      <c r="E2281" s="136"/>
      <c r="F2281" s="136"/>
      <c r="G2281" s="273" t="s">
        <v>13586</v>
      </c>
      <c r="H2281" s="197"/>
      <c r="I2281" s="190">
        <v>257.52</v>
      </c>
    </row>
    <row r="2282" spans="1:9" ht="15" customHeight="1">
      <c r="A2282" s="136"/>
      <c r="B2282" s="136"/>
      <c r="C2282" s="136"/>
      <c r="D2282" s="136"/>
      <c r="E2282" s="136"/>
      <c r="F2282" s="136"/>
      <c r="G2282" s="259" t="s">
        <v>13587</v>
      </c>
      <c r="H2282" s="197"/>
      <c r="I2282" s="181">
        <v>4680.96</v>
      </c>
    </row>
    <row r="2283" spans="1:9" ht="15" customHeight="1">
      <c r="A2283" s="136"/>
      <c r="B2283" s="136"/>
      <c r="C2283" s="136"/>
      <c r="D2283" s="136"/>
      <c r="E2283" s="136"/>
      <c r="F2283" s="136"/>
      <c r="G2283" s="259" t="s">
        <v>13588</v>
      </c>
      <c r="H2283" s="197"/>
      <c r="I2283" s="181">
        <v>1619.61</v>
      </c>
    </row>
    <row r="2284" spans="1:9" ht="15" customHeight="1">
      <c r="A2284" s="136"/>
      <c r="B2284" s="136"/>
      <c r="C2284" s="136"/>
      <c r="D2284" s="136"/>
      <c r="E2284" s="136"/>
      <c r="F2284" s="136"/>
      <c r="G2284" s="259" t="s">
        <v>13589</v>
      </c>
      <c r="H2284" s="197"/>
      <c r="I2284" s="181">
        <v>6300.57</v>
      </c>
    </row>
    <row r="2285" spans="1:9" ht="9.75" customHeight="1">
      <c r="A2285" s="136"/>
      <c r="B2285" s="136"/>
      <c r="C2285" s="136"/>
      <c r="D2285" s="260"/>
      <c r="E2285" s="197"/>
      <c r="F2285" s="197"/>
      <c r="G2285" s="136"/>
      <c r="H2285" s="136"/>
      <c r="I2285" s="136"/>
    </row>
    <row r="2286" spans="1:9" ht="19.5" customHeight="1">
      <c r="A2286" s="261" t="s">
        <v>13590</v>
      </c>
      <c r="B2286" s="218"/>
      <c r="C2286" s="218"/>
      <c r="D2286" s="218"/>
      <c r="E2286" s="218"/>
      <c r="F2286" s="218"/>
      <c r="G2286" s="218"/>
      <c r="H2286" s="218"/>
      <c r="I2286" s="219"/>
    </row>
    <row r="2287" spans="1:9" ht="15" customHeight="1">
      <c r="A2287" s="270" t="s">
        <v>13591</v>
      </c>
      <c r="B2287" s="218"/>
      <c r="C2287" s="219"/>
      <c r="D2287" s="266" t="s">
        <v>13592</v>
      </c>
      <c r="E2287" s="219"/>
      <c r="F2287" s="176" t="s">
        <v>13593</v>
      </c>
      <c r="G2287" s="176" t="s">
        <v>13594</v>
      </c>
      <c r="H2287" s="176" t="s">
        <v>13595</v>
      </c>
      <c r="I2287" s="176" t="s">
        <v>13596</v>
      </c>
    </row>
    <row r="2288" spans="1:9" ht="15" customHeight="1">
      <c r="A2288" s="187" t="s">
        <v>13597</v>
      </c>
      <c r="B2288" s="271" t="s">
        <v>13598</v>
      </c>
      <c r="C2288" s="197"/>
      <c r="D2288" s="272" t="s">
        <v>13599</v>
      </c>
      <c r="E2288" s="197"/>
      <c r="F2288" s="187" t="s">
        <v>13600</v>
      </c>
      <c r="G2288" s="188">
        <v>32</v>
      </c>
      <c r="H2288" s="189">
        <v>11.85</v>
      </c>
      <c r="I2288" s="189">
        <v>379.2</v>
      </c>
    </row>
    <row r="2289" spans="1:9" ht="15" customHeight="1">
      <c r="A2289" s="187" t="s">
        <v>13601</v>
      </c>
      <c r="B2289" s="271" t="s">
        <v>13602</v>
      </c>
      <c r="C2289" s="197"/>
      <c r="D2289" s="272" t="s">
        <v>13603</v>
      </c>
      <c r="E2289" s="197"/>
      <c r="F2289" s="187" t="s">
        <v>13604</v>
      </c>
      <c r="G2289" s="188">
        <v>16</v>
      </c>
      <c r="H2289" s="189">
        <v>17.920000000000002</v>
      </c>
      <c r="I2289" s="189">
        <v>286.72000000000003</v>
      </c>
    </row>
    <row r="2290" spans="1:9" ht="15" customHeight="1">
      <c r="A2290" s="187" t="s">
        <v>13605</v>
      </c>
      <c r="B2290" s="271" t="s">
        <v>13606</v>
      </c>
      <c r="C2290" s="197"/>
      <c r="D2290" s="272" t="s">
        <v>13607</v>
      </c>
      <c r="E2290" s="197"/>
      <c r="F2290" s="187" t="s">
        <v>13608</v>
      </c>
      <c r="G2290" s="188">
        <v>16</v>
      </c>
      <c r="H2290" s="189">
        <v>78.900000000000006</v>
      </c>
      <c r="I2290" s="189">
        <v>1262.4000000000001</v>
      </c>
    </row>
    <row r="2291" spans="1:9" ht="15" customHeight="1">
      <c r="A2291" s="187" t="s">
        <v>13609</v>
      </c>
      <c r="B2291" s="271" t="s">
        <v>13610</v>
      </c>
      <c r="C2291" s="197"/>
      <c r="D2291" s="272" t="s">
        <v>13611</v>
      </c>
      <c r="E2291" s="197"/>
      <c r="F2291" s="187" t="s">
        <v>13612</v>
      </c>
      <c r="G2291" s="188">
        <v>16</v>
      </c>
      <c r="H2291" s="189">
        <v>23.77</v>
      </c>
      <c r="I2291" s="189">
        <v>380.32</v>
      </c>
    </row>
    <row r="2292" spans="1:9" ht="15" customHeight="1">
      <c r="A2292" s="187" t="s">
        <v>13613</v>
      </c>
      <c r="B2292" s="271" t="s">
        <v>13614</v>
      </c>
      <c r="C2292" s="197"/>
      <c r="D2292" s="272" t="s">
        <v>13615</v>
      </c>
      <c r="E2292" s="197"/>
      <c r="F2292" s="187" t="s">
        <v>13616</v>
      </c>
      <c r="G2292" s="188">
        <v>4</v>
      </c>
      <c r="H2292" s="189">
        <v>12.43</v>
      </c>
      <c r="I2292" s="189">
        <v>49.72</v>
      </c>
    </row>
    <row r="2293" spans="1:9" ht="15" customHeight="1">
      <c r="A2293" s="187" t="s">
        <v>13617</v>
      </c>
      <c r="B2293" s="271" t="s">
        <v>13618</v>
      </c>
      <c r="C2293" s="197"/>
      <c r="D2293" s="272" t="s">
        <v>13619</v>
      </c>
      <c r="E2293" s="197"/>
      <c r="F2293" s="187" t="s">
        <v>13620</v>
      </c>
      <c r="G2293" s="188">
        <v>8</v>
      </c>
      <c r="H2293" s="189">
        <v>8.3699999999999992</v>
      </c>
      <c r="I2293" s="189">
        <v>66.959999999999994</v>
      </c>
    </row>
    <row r="2294" spans="1:9" ht="15" customHeight="1">
      <c r="A2294" s="136"/>
      <c r="B2294" s="136"/>
      <c r="C2294" s="136"/>
      <c r="D2294" s="136"/>
      <c r="E2294" s="136"/>
      <c r="F2294" s="136"/>
      <c r="G2294" s="273" t="s">
        <v>13621</v>
      </c>
      <c r="H2294" s="197"/>
      <c r="I2294" s="190">
        <v>2425.3200000000002</v>
      </c>
    </row>
    <row r="2295" spans="1:9" ht="15" customHeight="1">
      <c r="A2295" s="270" t="s">
        <v>13622</v>
      </c>
      <c r="B2295" s="218"/>
      <c r="C2295" s="219"/>
      <c r="D2295" s="266" t="s">
        <v>13623</v>
      </c>
      <c r="E2295" s="219"/>
      <c r="F2295" s="176" t="s">
        <v>13624</v>
      </c>
      <c r="G2295" s="176" t="s">
        <v>13625</v>
      </c>
      <c r="H2295" s="176" t="s">
        <v>13626</v>
      </c>
      <c r="I2295" s="176" t="s">
        <v>13627</v>
      </c>
    </row>
    <row r="2296" spans="1:9" ht="36" customHeight="1">
      <c r="A2296" s="187" t="s">
        <v>13628</v>
      </c>
      <c r="B2296" s="271" t="s">
        <v>13629</v>
      </c>
      <c r="C2296" s="197"/>
      <c r="D2296" s="272" t="s">
        <v>13630</v>
      </c>
      <c r="E2296" s="197"/>
      <c r="F2296" s="187" t="s">
        <v>13631</v>
      </c>
      <c r="G2296" s="188">
        <v>16</v>
      </c>
      <c r="H2296" s="189">
        <v>129.91999999999999</v>
      </c>
      <c r="I2296" s="189">
        <v>2078.7199999999998</v>
      </c>
    </row>
    <row r="2297" spans="1:9" ht="15" customHeight="1">
      <c r="A2297" s="136"/>
      <c r="B2297" s="136"/>
      <c r="C2297" s="136"/>
      <c r="D2297" s="136"/>
      <c r="E2297" s="136"/>
      <c r="F2297" s="136"/>
      <c r="G2297" s="273" t="s">
        <v>13632</v>
      </c>
      <c r="H2297" s="197"/>
      <c r="I2297" s="190">
        <v>2078.7199999999998</v>
      </c>
    </row>
    <row r="2298" spans="1:9" ht="15" customHeight="1">
      <c r="A2298" s="270" t="s">
        <v>13633</v>
      </c>
      <c r="B2298" s="218"/>
      <c r="C2298" s="219"/>
      <c r="D2298" s="266" t="s">
        <v>13634</v>
      </c>
      <c r="E2298" s="219"/>
      <c r="F2298" s="176" t="s">
        <v>13635</v>
      </c>
      <c r="G2298" s="176" t="s">
        <v>13636</v>
      </c>
      <c r="H2298" s="176" t="s">
        <v>13637</v>
      </c>
      <c r="I2298" s="176" t="s">
        <v>13638</v>
      </c>
    </row>
    <row r="2299" spans="1:9" ht="15" customHeight="1">
      <c r="A2299" s="187" t="s">
        <v>13639</v>
      </c>
      <c r="B2299" s="271" t="s">
        <v>13640</v>
      </c>
      <c r="C2299" s="197"/>
      <c r="D2299" s="272" t="s">
        <v>13641</v>
      </c>
      <c r="E2299" s="197"/>
      <c r="F2299" s="187" t="s">
        <v>13642</v>
      </c>
      <c r="G2299" s="188">
        <v>888</v>
      </c>
      <c r="H2299" s="189">
        <v>0.28999999999999998</v>
      </c>
      <c r="I2299" s="189">
        <v>257.52</v>
      </c>
    </row>
    <row r="2300" spans="1:9" ht="15" customHeight="1">
      <c r="A2300" s="136"/>
      <c r="B2300" s="136"/>
      <c r="C2300" s="136"/>
      <c r="D2300" s="136"/>
      <c r="E2300" s="136"/>
      <c r="F2300" s="136"/>
      <c r="G2300" s="273" t="s">
        <v>13643</v>
      </c>
      <c r="H2300" s="197"/>
      <c r="I2300" s="190">
        <v>257.52</v>
      </c>
    </row>
    <row r="2301" spans="1:9" ht="15" customHeight="1">
      <c r="A2301" s="136"/>
      <c r="B2301" s="136"/>
      <c r="C2301" s="136"/>
      <c r="D2301" s="136"/>
      <c r="E2301" s="136"/>
      <c r="F2301" s="136"/>
      <c r="G2301" s="259" t="s">
        <v>13644</v>
      </c>
      <c r="H2301" s="197"/>
      <c r="I2301" s="181">
        <v>4761.5600000000004</v>
      </c>
    </row>
    <row r="2302" spans="1:9" ht="15" customHeight="1">
      <c r="A2302" s="136"/>
      <c r="B2302" s="136"/>
      <c r="C2302" s="136"/>
      <c r="D2302" s="136"/>
      <c r="E2302" s="136"/>
      <c r="F2302" s="136"/>
      <c r="G2302" s="259" t="s">
        <v>13645</v>
      </c>
      <c r="H2302" s="197"/>
      <c r="I2302" s="181">
        <v>1647.5</v>
      </c>
    </row>
    <row r="2303" spans="1:9" ht="15" customHeight="1">
      <c r="A2303" s="136"/>
      <c r="B2303" s="136"/>
      <c r="C2303" s="136"/>
      <c r="D2303" s="136"/>
      <c r="E2303" s="136"/>
      <c r="F2303" s="136"/>
      <c r="G2303" s="259" t="s">
        <v>13646</v>
      </c>
      <c r="H2303" s="197"/>
      <c r="I2303" s="181">
        <v>6409.06</v>
      </c>
    </row>
    <row r="2304" spans="1:9" ht="9.75" customHeight="1">
      <c r="A2304" s="136"/>
      <c r="B2304" s="136"/>
      <c r="C2304" s="136"/>
      <c r="D2304" s="260"/>
      <c r="E2304" s="197"/>
      <c r="F2304" s="197"/>
      <c r="G2304" s="136"/>
      <c r="H2304" s="136"/>
      <c r="I2304" s="136"/>
    </row>
    <row r="2305" spans="1:9" ht="19.5" customHeight="1">
      <c r="A2305" s="261" t="s">
        <v>13647</v>
      </c>
      <c r="B2305" s="218"/>
      <c r="C2305" s="218"/>
      <c r="D2305" s="218"/>
      <c r="E2305" s="218"/>
      <c r="F2305" s="218"/>
      <c r="G2305" s="218"/>
      <c r="H2305" s="218"/>
      <c r="I2305" s="219"/>
    </row>
    <row r="2306" spans="1:9" ht="15" customHeight="1">
      <c r="A2306" s="270" t="s">
        <v>13648</v>
      </c>
      <c r="B2306" s="218"/>
      <c r="C2306" s="219"/>
      <c r="D2306" s="266" t="s">
        <v>13649</v>
      </c>
      <c r="E2306" s="219"/>
      <c r="F2306" s="176" t="s">
        <v>13650</v>
      </c>
      <c r="G2306" s="176" t="s">
        <v>13651</v>
      </c>
      <c r="H2306" s="176" t="s">
        <v>13652</v>
      </c>
      <c r="I2306" s="176" t="s">
        <v>13653</v>
      </c>
    </row>
    <row r="2307" spans="1:9" ht="15" customHeight="1">
      <c r="A2307" s="187" t="s">
        <v>13654</v>
      </c>
      <c r="B2307" s="271" t="s">
        <v>13655</v>
      </c>
      <c r="C2307" s="197"/>
      <c r="D2307" s="272" t="s">
        <v>13656</v>
      </c>
      <c r="E2307" s="197"/>
      <c r="F2307" s="187" t="s">
        <v>13657</v>
      </c>
      <c r="G2307" s="188">
        <v>0.105</v>
      </c>
      <c r="H2307" s="189">
        <v>16.239999999999998</v>
      </c>
      <c r="I2307" s="189">
        <v>1.71</v>
      </c>
    </row>
    <row r="2308" spans="1:9" ht="15" customHeight="1">
      <c r="A2308" s="187" t="s">
        <v>13658</v>
      </c>
      <c r="B2308" s="271" t="s">
        <v>13659</v>
      </c>
      <c r="C2308" s="197"/>
      <c r="D2308" s="272" t="s">
        <v>13660</v>
      </c>
      <c r="E2308" s="197"/>
      <c r="F2308" s="187" t="s">
        <v>13661</v>
      </c>
      <c r="G2308" s="188">
        <v>0.125</v>
      </c>
      <c r="H2308" s="189">
        <v>12.43</v>
      </c>
      <c r="I2308" s="189">
        <v>1.55</v>
      </c>
    </row>
    <row r="2309" spans="1:9" ht="15" customHeight="1">
      <c r="A2309" s="187" t="s">
        <v>13662</v>
      </c>
      <c r="B2309" s="271" t="s">
        <v>13663</v>
      </c>
      <c r="C2309" s="197"/>
      <c r="D2309" s="272" t="s">
        <v>13664</v>
      </c>
      <c r="E2309" s="197"/>
      <c r="F2309" s="187" t="s">
        <v>13665</v>
      </c>
      <c r="G2309" s="188">
        <v>0.125</v>
      </c>
      <c r="H2309" s="189">
        <v>8.3699999999999992</v>
      </c>
      <c r="I2309" s="189">
        <v>1.05</v>
      </c>
    </row>
    <row r="2310" spans="1:9" ht="15" customHeight="1">
      <c r="A2310" s="136"/>
      <c r="B2310" s="136"/>
      <c r="C2310" s="136"/>
      <c r="D2310" s="136"/>
      <c r="E2310" s="136"/>
      <c r="F2310" s="136"/>
      <c r="G2310" s="273" t="s">
        <v>13666</v>
      </c>
      <c r="H2310" s="197"/>
      <c r="I2310" s="190">
        <v>4.3099999999999996</v>
      </c>
    </row>
    <row r="2311" spans="1:9" ht="15" customHeight="1">
      <c r="A2311" s="270" t="s">
        <v>13667</v>
      </c>
      <c r="B2311" s="218"/>
      <c r="C2311" s="219"/>
      <c r="D2311" s="266" t="s">
        <v>13668</v>
      </c>
      <c r="E2311" s="219"/>
      <c r="F2311" s="176" t="s">
        <v>13669</v>
      </c>
      <c r="G2311" s="176" t="s">
        <v>13670</v>
      </c>
      <c r="H2311" s="176" t="s">
        <v>13671</v>
      </c>
      <c r="I2311" s="176" t="s">
        <v>13672</v>
      </c>
    </row>
    <row r="2312" spans="1:9" ht="19.5" customHeight="1">
      <c r="A2312" s="187" t="s">
        <v>13673</v>
      </c>
      <c r="B2312" s="271" t="s">
        <v>13674</v>
      </c>
      <c r="C2312" s="197"/>
      <c r="D2312" s="272" t="s">
        <v>13675</v>
      </c>
      <c r="E2312" s="197"/>
      <c r="F2312" s="187" t="s">
        <v>13676</v>
      </c>
      <c r="G2312" s="188">
        <v>1</v>
      </c>
      <c r="H2312" s="189">
        <v>1064.8800000000001</v>
      </c>
      <c r="I2312" s="189">
        <v>1064.8800000000001</v>
      </c>
    </row>
    <row r="2313" spans="1:9" ht="27.75" customHeight="1">
      <c r="A2313" s="187" t="s">
        <v>13677</v>
      </c>
      <c r="B2313" s="271" t="s">
        <v>13678</v>
      </c>
      <c r="C2313" s="197"/>
      <c r="D2313" s="272" t="s">
        <v>13679</v>
      </c>
      <c r="E2313" s="197"/>
      <c r="F2313" s="187" t="s">
        <v>13680</v>
      </c>
      <c r="G2313" s="188">
        <v>2.9999999999999997E-4</v>
      </c>
      <c r="H2313" s="189">
        <v>7599.78</v>
      </c>
      <c r="I2313" s="189">
        <v>2.2799999999999998</v>
      </c>
    </row>
    <row r="2314" spans="1:9" ht="15" customHeight="1">
      <c r="A2314" s="136"/>
      <c r="B2314" s="136"/>
      <c r="C2314" s="136"/>
      <c r="D2314" s="136"/>
      <c r="E2314" s="136"/>
      <c r="F2314" s="136"/>
      <c r="G2314" s="273" t="s">
        <v>13681</v>
      </c>
      <c r="H2314" s="197"/>
      <c r="I2314" s="190">
        <v>1067.1600000000001</v>
      </c>
    </row>
    <row r="2315" spans="1:9" ht="15" customHeight="1">
      <c r="A2315" s="136"/>
      <c r="B2315" s="136"/>
      <c r="C2315" s="136"/>
      <c r="D2315" s="136"/>
      <c r="E2315" s="136"/>
      <c r="F2315" s="136"/>
      <c r="G2315" s="259" t="s">
        <v>13682</v>
      </c>
      <c r="H2315" s="197"/>
      <c r="I2315" s="181">
        <v>1071.47</v>
      </c>
    </row>
    <row r="2316" spans="1:9" ht="15" customHeight="1">
      <c r="A2316" s="136"/>
      <c r="B2316" s="136"/>
      <c r="C2316" s="136"/>
      <c r="D2316" s="136"/>
      <c r="E2316" s="136"/>
      <c r="F2316" s="136"/>
      <c r="G2316" s="259" t="s">
        <v>13683</v>
      </c>
      <c r="H2316" s="197"/>
      <c r="I2316" s="181">
        <v>370.73</v>
      </c>
    </row>
    <row r="2317" spans="1:9" ht="15" customHeight="1">
      <c r="A2317" s="136"/>
      <c r="B2317" s="136"/>
      <c r="C2317" s="136"/>
      <c r="D2317" s="136"/>
      <c r="E2317" s="136"/>
      <c r="F2317" s="136"/>
      <c r="G2317" s="259" t="s">
        <v>13684</v>
      </c>
      <c r="H2317" s="197"/>
      <c r="I2317" s="181">
        <v>1442.2</v>
      </c>
    </row>
    <row r="2318" spans="1:9" ht="9.75" customHeight="1">
      <c r="A2318" s="136"/>
      <c r="B2318" s="136"/>
      <c r="C2318" s="136"/>
      <c r="D2318" s="260"/>
      <c r="E2318" s="197"/>
      <c r="F2318" s="197"/>
      <c r="G2318" s="136"/>
      <c r="H2318" s="136"/>
      <c r="I2318" s="136"/>
    </row>
    <row r="2319" spans="1:9" ht="19.5" customHeight="1">
      <c r="A2319" s="261" t="s">
        <v>13685</v>
      </c>
      <c r="B2319" s="218"/>
      <c r="C2319" s="218"/>
      <c r="D2319" s="218"/>
      <c r="E2319" s="218"/>
      <c r="F2319" s="218"/>
      <c r="G2319" s="218"/>
      <c r="H2319" s="218"/>
      <c r="I2319" s="219"/>
    </row>
    <row r="2320" spans="1:9" ht="15" customHeight="1">
      <c r="A2320" s="270" t="s">
        <v>13686</v>
      </c>
      <c r="B2320" s="218"/>
      <c r="C2320" s="219"/>
      <c r="D2320" s="266" t="s">
        <v>13687</v>
      </c>
      <c r="E2320" s="219"/>
      <c r="F2320" s="176" t="s">
        <v>13688</v>
      </c>
      <c r="G2320" s="176" t="s">
        <v>13689</v>
      </c>
      <c r="H2320" s="176" t="s">
        <v>13690</v>
      </c>
      <c r="I2320" s="176" t="s">
        <v>13691</v>
      </c>
    </row>
    <row r="2321" spans="1:9" ht="15" customHeight="1">
      <c r="A2321" s="187" t="s">
        <v>13692</v>
      </c>
      <c r="B2321" s="271" t="s">
        <v>13693</v>
      </c>
      <c r="C2321" s="197"/>
      <c r="D2321" s="272" t="s">
        <v>13694</v>
      </c>
      <c r="E2321" s="197"/>
      <c r="F2321" s="187" t="s">
        <v>13695</v>
      </c>
      <c r="G2321" s="188">
        <v>32</v>
      </c>
      <c r="H2321" s="189">
        <v>11.91</v>
      </c>
      <c r="I2321" s="189">
        <v>381.12</v>
      </c>
    </row>
    <row r="2322" spans="1:9" ht="15" customHeight="1">
      <c r="A2322" s="187" t="s">
        <v>13696</v>
      </c>
      <c r="B2322" s="271" t="s">
        <v>13697</v>
      </c>
      <c r="C2322" s="197"/>
      <c r="D2322" s="272" t="s">
        <v>13698</v>
      </c>
      <c r="E2322" s="197"/>
      <c r="F2322" s="187" t="s">
        <v>13699</v>
      </c>
      <c r="G2322" s="188">
        <v>32</v>
      </c>
      <c r="H2322" s="189">
        <v>16.239999999999998</v>
      </c>
      <c r="I2322" s="189">
        <v>519.67999999999995</v>
      </c>
    </row>
    <row r="2323" spans="1:9" ht="15" customHeight="1">
      <c r="A2323" s="136"/>
      <c r="B2323" s="136"/>
      <c r="C2323" s="136"/>
      <c r="D2323" s="136"/>
      <c r="E2323" s="136"/>
      <c r="F2323" s="136"/>
      <c r="G2323" s="273" t="s">
        <v>13700</v>
      </c>
      <c r="H2323" s="197"/>
      <c r="I2323" s="190">
        <v>900.8</v>
      </c>
    </row>
    <row r="2324" spans="1:9" ht="15" customHeight="1">
      <c r="A2324" s="270" t="s">
        <v>13701</v>
      </c>
      <c r="B2324" s="218"/>
      <c r="C2324" s="219"/>
      <c r="D2324" s="266" t="s">
        <v>13702</v>
      </c>
      <c r="E2324" s="219"/>
      <c r="F2324" s="176" t="s">
        <v>13703</v>
      </c>
      <c r="G2324" s="176" t="s">
        <v>13704</v>
      </c>
      <c r="H2324" s="176" t="s">
        <v>13705</v>
      </c>
      <c r="I2324" s="176" t="s">
        <v>13706</v>
      </c>
    </row>
    <row r="2325" spans="1:9" ht="36" customHeight="1">
      <c r="A2325" s="187" t="s">
        <v>13707</v>
      </c>
      <c r="B2325" s="271" t="s">
        <v>13708</v>
      </c>
      <c r="C2325" s="197"/>
      <c r="D2325" s="272" t="s">
        <v>13709</v>
      </c>
      <c r="E2325" s="197"/>
      <c r="F2325" s="187" t="s">
        <v>13710</v>
      </c>
      <c r="G2325" s="188">
        <v>32</v>
      </c>
      <c r="H2325" s="189">
        <v>129.91999999999999</v>
      </c>
      <c r="I2325" s="189">
        <v>4157.4399999999996</v>
      </c>
    </row>
    <row r="2326" spans="1:9" ht="15" customHeight="1">
      <c r="A2326" s="136"/>
      <c r="B2326" s="136"/>
      <c r="C2326" s="136"/>
      <c r="D2326" s="136"/>
      <c r="E2326" s="136"/>
      <c r="F2326" s="136"/>
      <c r="G2326" s="273" t="s">
        <v>13711</v>
      </c>
      <c r="H2326" s="197"/>
      <c r="I2326" s="190">
        <v>4157.4399999999996</v>
      </c>
    </row>
    <row r="2327" spans="1:9" ht="15" customHeight="1">
      <c r="A2327" s="270" t="s">
        <v>13712</v>
      </c>
      <c r="B2327" s="218"/>
      <c r="C2327" s="219"/>
      <c r="D2327" s="266" t="s">
        <v>13713</v>
      </c>
      <c r="E2327" s="219"/>
      <c r="F2327" s="176" t="s">
        <v>13714</v>
      </c>
      <c r="G2327" s="176" t="s">
        <v>13715</v>
      </c>
      <c r="H2327" s="176" t="s">
        <v>13716</v>
      </c>
      <c r="I2327" s="176" t="s">
        <v>13717</v>
      </c>
    </row>
    <row r="2328" spans="1:9" ht="15" customHeight="1">
      <c r="A2328" s="187" t="s">
        <v>13718</v>
      </c>
      <c r="B2328" s="271" t="s">
        <v>13719</v>
      </c>
      <c r="C2328" s="197"/>
      <c r="D2328" s="272" t="s">
        <v>13720</v>
      </c>
      <c r="E2328" s="197"/>
      <c r="F2328" s="187" t="s">
        <v>13721</v>
      </c>
      <c r="G2328" s="188">
        <v>888</v>
      </c>
      <c r="H2328" s="189">
        <v>0.28999999999999998</v>
      </c>
      <c r="I2328" s="189">
        <v>257.52</v>
      </c>
    </row>
    <row r="2329" spans="1:9" ht="15" customHeight="1">
      <c r="A2329" s="136"/>
      <c r="B2329" s="136"/>
      <c r="C2329" s="136"/>
      <c r="D2329" s="136"/>
      <c r="E2329" s="136"/>
      <c r="F2329" s="136"/>
      <c r="G2329" s="273" t="s">
        <v>13722</v>
      </c>
      <c r="H2329" s="197"/>
      <c r="I2329" s="190">
        <v>257.52</v>
      </c>
    </row>
    <row r="2330" spans="1:9" ht="15" customHeight="1">
      <c r="A2330" s="136"/>
      <c r="B2330" s="136"/>
      <c r="C2330" s="136"/>
      <c r="D2330" s="136"/>
      <c r="E2330" s="136"/>
      <c r="F2330" s="136"/>
      <c r="G2330" s="259" t="s">
        <v>13723</v>
      </c>
      <c r="H2330" s="197"/>
      <c r="I2330" s="181">
        <v>5315.76</v>
      </c>
    </row>
    <row r="2331" spans="1:9" ht="15" customHeight="1">
      <c r="A2331" s="136"/>
      <c r="B2331" s="136"/>
      <c r="C2331" s="136"/>
      <c r="D2331" s="136"/>
      <c r="E2331" s="136"/>
      <c r="F2331" s="136"/>
      <c r="G2331" s="259" t="s">
        <v>13724</v>
      </c>
      <c r="H2331" s="197"/>
      <c r="I2331" s="181">
        <v>1839.25</v>
      </c>
    </row>
    <row r="2332" spans="1:9" ht="15" customHeight="1">
      <c r="A2332" s="136"/>
      <c r="B2332" s="136"/>
      <c r="C2332" s="136"/>
      <c r="D2332" s="136"/>
      <c r="E2332" s="136"/>
      <c r="F2332" s="136"/>
      <c r="G2332" s="259" t="s">
        <v>13725</v>
      </c>
      <c r="H2332" s="197"/>
      <c r="I2332" s="181">
        <v>7155.01</v>
      </c>
    </row>
    <row r="2333" spans="1:9" ht="9.75" customHeight="1">
      <c r="A2333" s="136"/>
      <c r="B2333" s="136"/>
      <c r="C2333" s="136"/>
      <c r="D2333" s="260"/>
      <c r="E2333" s="197"/>
      <c r="F2333" s="197"/>
      <c r="G2333" s="136"/>
      <c r="H2333" s="136"/>
      <c r="I2333" s="136"/>
    </row>
    <row r="2334" spans="1:9" ht="19.5" customHeight="1">
      <c r="A2334" s="261" t="s">
        <v>13726</v>
      </c>
      <c r="B2334" s="218"/>
      <c r="C2334" s="218"/>
      <c r="D2334" s="218"/>
      <c r="E2334" s="218"/>
      <c r="F2334" s="218"/>
      <c r="G2334" s="218"/>
      <c r="H2334" s="218"/>
      <c r="I2334" s="219"/>
    </row>
    <row r="2335" spans="1:9" ht="15" customHeight="1">
      <c r="A2335" s="270" t="s">
        <v>13727</v>
      </c>
      <c r="B2335" s="218"/>
      <c r="C2335" s="219"/>
      <c r="D2335" s="266" t="s">
        <v>13728</v>
      </c>
      <c r="E2335" s="219"/>
      <c r="F2335" s="176" t="s">
        <v>13729</v>
      </c>
      <c r="G2335" s="176" t="s">
        <v>13730</v>
      </c>
      <c r="H2335" s="176" t="s">
        <v>13731</v>
      </c>
      <c r="I2335" s="176" t="s">
        <v>13732</v>
      </c>
    </row>
    <row r="2336" spans="1:9" ht="36" customHeight="1">
      <c r="A2336" s="187" t="s">
        <v>13733</v>
      </c>
      <c r="B2336" s="271" t="s">
        <v>13734</v>
      </c>
      <c r="C2336" s="197"/>
      <c r="D2336" s="272" t="s">
        <v>13735</v>
      </c>
      <c r="E2336" s="197"/>
      <c r="F2336" s="187" t="s">
        <v>13736</v>
      </c>
      <c r="G2336" s="188">
        <v>1.4552</v>
      </c>
      <c r="H2336" s="189">
        <v>35.35</v>
      </c>
      <c r="I2336" s="189">
        <v>51.44</v>
      </c>
    </row>
    <row r="2337" spans="1:9" ht="36" customHeight="1">
      <c r="A2337" s="187" t="s">
        <v>13737</v>
      </c>
      <c r="B2337" s="271" t="s">
        <v>13738</v>
      </c>
      <c r="C2337" s="197"/>
      <c r="D2337" s="272" t="s">
        <v>13739</v>
      </c>
      <c r="E2337" s="197"/>
      <c r="F2337" s="187" t="s">
        <v>13740</v>
      </c>
      <c r="G2337" s="188">
        <v>0.36380000000000001</v>
      </c>
      <c r="H2337" s="189">
        <v>129.91999999999999</v>
      </c>
      <c r="I2337" s="189">
        <v>47.26</v>
      </c>
    </row>
    <row r="2338" spans="1:9" ht="19.5" customHeight="1">
      <c r="A2338" s="187" t="s">
        <v>13741</v>
      </c>
      <c r="B2338" s="271" t="s">
        <v>13742</v>
      </c>
      <c r="C2338" s="197"/>
      <c r="D2338" s="272" t="s">
        <v>13743</v>
      </c>
      <c r="E2338" s="197"/>
      <c r="F2338" s="187" t="s">
        <v>13744</v>
      </c>
      <c r="G2338" s="188">
        <v>1.1499999999999999</v>
      </c>
      <c r="H2338" s="189">
        <v>20.16</v>
      </c>
      <c r="I2338" s="189">
        <v>23.18</v>
      </c>
    </row>
    <row r="2339" spans="1:9" ht="15" customHeight="1">
      <c r="A2339" s="187" t="s">
        <v>13745</v>
      </c>
      <c r="B2339" s="271" t="s">
        <v>13746</v>
      </c>
      <c r="C2339" s="197"/>
      <c r="D2339" s="272" t="s">
        <v>13747</v>
      </c>
      <c r="E2339" s="197"/>
      <c r="F2339" s="187" t="s">
        <v>13748</v>
      </c>
      <c r="G2339" s="188">
        <v>3.86</v>
      </c>
      <c r="H2339" s="189">
        <v>13.5</v>
      </c>
      <c r="I2339" s="189">
        <v>52.11</v>
      </c>
    </row>
    <row r="2340" spans="1:9" ht="15" customHeight="1">
      <c r="A2340" s="136"/>
      <c r="B2340" s="136"/>
      <c r="C2340" s="136"/>
      <c r="D2340" s="136"/>
      <c r="E2340" s="136"/>
      <c r="F2340" s="136"/>
      <c r="G2340" s="273" t="s">
        <v>13749</v>
      </c>
      <c r="H2340" s="197"/>
      <c r="I2340" s="190">
        <v>173.99</v>
      </c>
    </row>
    <row r="2341" spans="1:9" ht="15" customHeight="1">
      <c r="A2341" s="136"/>
      <c r="B2341" s="136"/>
      <c r="C2341" s="136"/>
      <c r="D2341" s="136"/>
      <c r="E2341" s="136"/>
      <c r="F2341" s="136"/>
      <c r="G2341" s="259" t="s">
        <v>13750</v>
      </c>
      <c r="H2341" s="197"/>
      <c r="I2341" s="181">
        <v>173.99</v>
      </c>
    </row>
    <row r="2342" spans="1:9" ht="15" customHeight="1">
      <c r="A2342" s="136"/>
      <c r="B2342" s="136"/>
      <c r="C2342" s="136"/>
      <c r="D2342" s="136"/>
      <c r="E2342" s="136"/>
      <c r="F2342" s="136"/>
      <c r="G2342" s="259" t="s">
        <v>13751</v>
      </c>
      <c r="H2342" s="197"/>
      <c r="I2342" s="181">
        <v>60.2</v>
      </c>
    </row>
    <row r="2343" spans="1:9" ht="15" customHeight="1">
      <c r="A2343" s="136"/>
      <c r="B2343" s="136"/>
      <c r="C2343" s="136"/>
      <c r="D2343" s="136"/>
      <c r="E2343" s="136"/>
      <c r="F2343" s="136"/>
      <c r="G2343" s="259" t="s">
        <v>13752</v>
      </c>
      <c r="H2343" s="197"/>
      <c r="I2343" s="181">
        <v>234.19</v>
      </c>
    </row>
    <row r="2344" spans="1:9" ht="9.75" customHeight="1">
      <c r="A2344" s="136"/>
      <c r="B2344" s="136"/>
      <c r="C2344" s="136"/>
      <c r="D2344" s="260"/>
      <c r="E2344" s="197"/>
      <c r="F2344" s="197"/>
      <c r="G2344" s="136"/>
      <c r="H2344" s="136"/>
      <c r="I2344" s="136"/>
    </row>
    <row r="2345" spans="1:9" ht="19.5" customHeight="1">
      <c r="A2345" s="261" t="s">
        <v>13753</v>
      </c>
      <c r="B2345" s="218"/>
      <c r="C2345" s="218"/>
      <c r="D2345" s="218"/>
      <c r="E2345" s="218"/>
      <c r="F2345" s="218"/>
      <c r="G2345" s="218"/>
      <c r="H2345" s="218"/>
      <c r="I2345" s="219"/>
    </row>
    <row r="2346" spans="1:9" ht="9.75" customHeight="1">
      <c r="A2346" s="275"/>
      <c r="B2346" s="197"/>
      <c r="C2346" s="197"/>
      <c r="D2346" s="197"/>
      <c r="E2346" s="197"/>
      <c r="F2346" s="197"/>
      <c r="G2346" s="197"/>
      <c r="H2346" s="197"/>
      <c r="I2346" s="197"/>
    </row>
    <row r="2347" spans="1:9" ht="15" customHeight="1">
      <c r="A2347" s="136"/>
      <c r="B2347" s="136"/>
      <c r="C2347" s="136"/>
      <c r="D2347" s="136"/>
      <c r="E2347" s="136"/>
      <c r="F2347" s="136"/>
      <c r="G2347" s="259" t="s">
        <v>13754</v>
      </c>
      <c r="H2347" s="197"/>
      <c r="I2347" s="181">
        <v>19393</v>
      </c>
    </row>
    <row r="2348" spans="1:9" ht="15" customHeight="1">
      <c r="A2348" s="136"/>
      <c r="B2348" s="136"/>
      <c r="C2348" s="136"/>
      <c r="D2348" s="136"/>
      <c r="E2348" s="136"/>
      <c r="F2348" s="136"/>
      <c r="G2348" s="259" t="s">
        <v>13755</v>
      </c>
      <c r="H2348" s="197"/>
      <c r="I2348" s="181">
        <v>2718.9</v>
      </c>
    </row>
    <row r="2349" spans="1:9" ht="15" customHeight="1">
      <c r="A2349" s="136"/>
      <c r="B2349" s="136"/>
      <c r="C2349" s="136"/>
      <c r="D2349" s="136"/>
      <c r="E2349" s="136"/>
      <c r="F2349" s="136"/>
      <c r="G2349" s="259" t="s">
        <v>13756</v>
      </c>
      <c r="H2349" s="197"/>
      <c r="I2349" s="181">
        <v>22111.9</v>
      </c>
    </row>
    <row r="2350" spans="1:9" ht="9.75" customHeight="1">
      <c r="A2350" s="136"/>
      <c r="B2350" s="136"/>
      <c r="C2350" s="136"/>
      <c r="D2350" s="260"/>
      <c r="E2350" s="197"/>
      <c r="F2350" s="197"/>
      <c r="G2350" s="136"/>
      <c r="H2350" s="136"/>
      <c r="I2350" s="136"/>
    </row>
    <row r="2351" spans="1:9" ht="19.5" customHeight="1">
      <c r="A2351" s="261" t="s">
        <v>13757</v>
      </c>
      <c r="B2351" s="218"/>
      <c r="C2351" s="218"/>
      <c r="D2351" s="218"/>
      <c r="E2351" s="218"/>
      <c r="F2351" s="218"/>
      <c r="G2351" s="218"/>
      <c r="H2351" s="218"/>
      <c r="I2351" s="219"/>
    </row>
    <row r="2352" spans="1:9" ht="9.75" customHeight="1">
      <c r="A2352" s="275"/>
      <c r="B2352" s="197"/>
      <c r="C2352" s="197"/>
      <c r="D2352" s="197"/>
      <c r="E2352" s="197"/>
      <c r="F2352" s="197"/>
      <c r="G2352" s="197"/>
      <c r="H2352" s="197"/>
      <c r="I2352" s="197"/>
    </row>
    <row r="2353" spans="1:9" ht="15" customHeight="1">
      <c r="A2353" s="136"/>
      <c r="B2353" s="136"/>
      <c r="C2353" s="136"/>
      <c r="D2353" s="136"/>
      <c r="E2353" s="136"/>
      <c r="F2353" s="136"/>
      <c r="G2353" s="259" t="s">
        <v>13758</v>
      </c>
      <c r="H2353" s="197"/>
      <c r="I2353" s="181">
        <v>16290</v>
      </c>
    </row>
    <row r="2354" spans="1:9" ht="15" customHeight="1">
      <c r="A2354" s="136"/>
      <c r="B2354" s="136"/>
      <c r="C2354" s="136"/>
      <c r="D2354" s="136"/>
      <c r="E2354" s="136"/>
      <c r="F2354" s="136"/>
      <c r="G2354" s="259" t="s">
        <v>13759</v>
      </c>
      <c r="H2354" s="197"/>
      <c r="I2354" s="181">
        <v>2283.86</v>
      </c>
    </row>
    <row r="2355" spans="1:9" ht="15" customHeight="1">
      <c r="A2355" s="136"/>
      <c r="B2355" s="136"/>
      <c r="C2355" s="136"/>
      <c r="D2355" s="136"/>
      <c r="E2355" s="136"/>
      <c r="F2355" s="136"/>
      <c r="G2355" s="259" t="s">
        <v>13760</v>
      </c>
      <c r="H2355" s="197"/>
      <c r="I2355" s="181">
        <v>18573.86</v>
      </c>
    </row>
    <row r="2356" spans="1:9" ht="9.75" customHeight="1">
      <c r="A2356" s="136"/>
      <c r="B2356" s="136"/>
      <c r="C2356" s="136"/>
      <c r="D2356" s="260"/>
      <c r="E2356" s="197"/>
      <c r="F2356" s="197"/>
      <c r="G2356" s="136"/>
      <c r="H2356" s="136"/>
      <c r="I2356" s="136"/>
    </row>
    <row r="2357" spans="1:9" ht="19.5" customHeight="1">
      <c r="A2357" s="261" t="s">
        <v>13761</v>
      </c>
      <c r="B2357" s="218"/>
      <c r="C2357" s="218"/>
      <c r="D2357" s="218"/>
      <c r="E2357" s="218"/>
      <c r="F2357" s="218"/>
      <c r="G2357" s="218"/>
      <c r="H2357" s="218"/>
      <c r="I2357" s="219"/>
    </row>
    <row r="2358" spans="1:9" ht="9.75" customHeight="1">
      <c r="A2358" s="275"/>
      <c r="B2358" s="197"/>
      <c r="C2358" s="197"/>
      <c r="D2358" s="197"/>
      <c r="E2358" s="197"/>
      <c r="F2358" s="197"/>
      <c r="G2358" s="197"/>
      <c r="H2358" s="197"/>
      <c r="I2358" s="197"/>
    </row>
    <row r="2359" spans="1:9" ht="15" customHeight="1">
      <c r="A2359" s="136"/>
      <c r="B2359" s="136"/>
      <c r="C2359" s="136"/>
      <c r="D2359" s="136"/>
      <c r="E2359" s="136"/>
      <c r="F2359" s="136"/>
      <c r="G2359" s="259" t="s">
        <v>13762</v>
      </c>
      <c r="H2359" s="197"/>
      <c r="I2359" s="181">
        <v>38679.54</v>
      </c>
    </row>
    <row r="2360" spans="1:9" ht="15" customHeight="1">
      <c r="A2360" s="136"/>
      <c r="B2360" s="136"/>
      <c r="C2360" s="136"/>
      <c r="D2360" s="136"/>
      <c r="E2360" s="136"/>
      <c r="F2360" s="136"/>
      <c r="G2360" s="259" t="s">
        <v>13763</v>
      </c>
      <c r="H2360" s="197"/>
      <c r="I2360" s="181">
        <v>5422.87</v>
      </c>
    </row>
    <row r="2361" spans="1:9" ht="15" customHeight="1">
      <c r="A2361" s="136"/>
      <c r="B2361" s="136"/>
      <c r="C2361" s="136"/>
      <c r="D2361" s="136"/>
      <c r="E2361" s="136"/>
      <c r="F2361" s="136"/>
      <c r="G2361" s="259" t="s">
        <v>13764</v>
      </c>
      <c r="H2361" s="197"/>
      <c r="I2361" s="181">
        <v>44102.41</v>
      </c>
    </row>
    <row r="2362" spans="1:9" ht="9.75" customHeight="1">
      <c r="A2362" s="136"/>
      <c r="B2362" s="136"/>
      <c r="C2362" s="136"/>
      <c r="D2362" s="260"/>
      <c r="E2362" s="197"/>
      <c r="F2362" s="197"/>
      <c r="G2362" s="136"/>
      <c r="H2362" s="136"/>
      <c r="I2362" s="136"/>
    </row>
    <row r="2363" spans="1:9" ht="19.5" customHeight="1">
      <c r="A2363" s="261" t="s">
        <v>13765</v>
      </c>
      <c r="B2363" s="218"/>
      <c r="C2363" s="218"/>
      <c r="D2363" s="218"/>
      <c r="E2363" s="218"/>
      <c r="F2363" s="218"/>
      <c r="G2363" s="218"/>
      <c r="H2363" s="218"/>
      <c r="I2363" s="219"/>
    </row>
    <row r="2364" spans="1:9" ht="9.75" customHeight="1">
      <c r="A2364" s="275"/>
      <c r="B2364" s="197"/>
      <c r="C2364" s="197"/>
      <c r="D2364" s="197"/>
      <c r="E2364" s="197"/>
      <c r="F2364" s="197"/>
      <c r="G2364" s="197"/>
      <c r="H2364" s="197"/>
      <c r="I2364" s="197"/>
    </row>
    <row r="2365" spans="1:9" ht="15" customHeight="1">
      <c r="A2365" s="136"/>
      <c r="B2365" s="136"/>
      <c r="C2365" s="136"/>
      <c r="D2365" s="136"/>
      <c r="E2365" s="136"/>
      <c r="F2365" s="136"/>
      <c r="G2365" s="259" t="s">
        <v>13766</v>
      </c>
      <c r="H2365" s="197"/>
      <c r="I2365" s="181">
        <v>14728</v>
      </c>
    </row>
    <row r="2366" spans="1:9" ht="15" customHeight="1">
      <c r="A2366" s="136"/>
      <c r="B2366" s="136"/>
      <c r="C2366" s="136"/>
      <c r="D2366" s="136"/>
      <c r="E2366" s="136"/>
      <c r="F2366" s="136"/>
      <c r="G2366" s="259" t="s">
        <v>13767</v>
      </c>
      <c r="H2366" s="197"/>
      <c r="I2366" s="181">
        <v>2064.87</v>
      </c>
    </row>
    <row r="2367" spans="1:9" ht="15" customHeight="1">
      <c r="A2367" s="136"/>
      <c r="B2367" s="136"/>
      <c r="C2367" s="136"/>
      <c r="D2367" s="136"/>
      <c r="E2367" s="136"/>
      <c r="F2367" s="136"/>
      <c r="G2367" s="259" t="s">
        <v>13768</v>
      </c>
      <c r="H2367" s="197"/>
      <c r="I2367" s="181">
        <v>16792.87</v>
      </c>
    </row>
    <row r="2368" spans="1:9" ht="9.75" customHeight="1">
      <c r="A2368" s="136"/>
      <c r="B2368" s="136"/>
      <c r="C2368" s="136"/>
      <c r="D2368" s="260"/>
      <c r="E2368" s="197"/>
      <c r="F2368" s="197"/>
      <c r="G2368" s="136"/>
      <c r="H2368" s="136"/>
      <c r="I2368" s="136"/>
    </row>
    <row r="2369" spans="1:9" ht="19.5" customHeight="1">
      <c r="A2369" s="261" t="s">
        <v>13769</v>
      </c>
      <c r="B2369" s="218"/>
      <c r="C2369" s="218"/>
      <c r="D2369" s="218"/>
      <c r="E2369" s="218"/>
      <c r="F2369" s="218"/>
      <c r="G2369" s="218"/>
      <c r="H2369" s="218"/>
      <c r="I2369" s="219"/>
    </row>
    <row r="2370" spans="1:9" ht="9.75" customHeight="1">
      <c r="A2370" s="275"/>
      <c r="B2370" s="197"/>
      <c r="C2370" s="197"/>
      <c r="D2370" s="197"/>
      <c r="E2370" s="197"/>
      <c r="F2370" s="197"/>
      <c r="G2370" s="197"/>
      <c r="H2370" s="197"/>
      <c r="I2370" s="197"/>
    </row>
    <row r="2371" spans="1:9" ht="15" customHeight="1">
      <c r="A2371" s="136"/>
      <c r="B2371" s="136"/>
      <c r="C2371" s="136"/>
      <c r="D2371" s="136"/>
      <c r="E2371" s="136"/>
      <c r="F2371" s="136"/>
      <c r="G2371" s="259" t="s">
        <v>13770</v>
      </c>
      <c r="H2371" s="197"/>
      <c r="I2371" s="181">
        <v>36741.53</v>
      </c>
    </row>
    <row r="2372" spans="1:9" ht="15" customHeight="1">
      <c r="A2372" s="136"/>
      <c r="B2372" s="136"/>
      <c r="C2372" s="136"/>
      <c r="D2372" s="136"/>
      <c r="E2372" s="136"/>
      <c r="F2372" s="136"/>
      <c r="G2372" s="259" t="s">
        <v>13771</v>
      </c>
      <c r="H2372" s="197"/>
      <c r="I2372" s="181">
        <v>5151.16</v>
      </c>
    </row>
    <row r="2373" spans="1:9" ht="15" customHeight="1">
      <c r="A2373" s="136"/>
      <c r="B2373" s="136"/>
      <c r="C2373" s="136"/>
      <c r="D2373" s="136"/>
      <c r="E2373" s="136"/>
      <c r="F2373" s="136"/>
      <c r="G2373" s="259" t="s">
        <v>13772</v>
      </c>
      <c r="H2373" s="197"/>
      <c r="I2373" s="181">
        <v>41892.69</v>
      </c>
    </row>
    <row r="2374" spans="1:9" ht="9.75" customHeight="1">
      <c r="A2374" s="136"/>
      <c r="B2374" s="136"/>
      <c r="C2374" s="136"/>
      <c r="D2374" s="260"/>
      <c r="E2374" s="197"/>
      <c r="F2374" s="197"/>
      <c r="G2374" s="136"/>
      <c r="H2374" s="136"/>
      <c r="I2374" s="136"/>
    </row>
    <row r="2375" spans="1:9" ht="19.5" customHeight="1">
      <c r="A2375" s="261" t="s">
        <v>13773</v>
      </c>
      <c r="B2375" s="218"/>
      <c r="C2375" s="218"/>
      <c r="D2375" s="218"/>
      <c r="E2375" s="218"/>
      <c r="F2375" s="218"/>
      <c r="G2375" s="218"/>
      <c r="H2375" s="218"/>
      <c r="I2375" s="219"/>
    </row>
    <row r="2376" spans="1:9" ht="9.75" customHeight="1">
      <c r="A2376" s="275"/>
      <c r="B2376" s="197"/>
      <c r="C2376" s="197"/>
      <c r="D2376" s="197"/>
      <c r="E2376" s="197"/>
      <c r="F2376" s="197"/>
      <c r="G2376" s="197"/>
      <c r="H2376" s="197"/>
      <c r="I2376" s="197"/>
    </row>
    <row r="2377" spans="1:9" ht="15" customHeight="1">
      <c r="A2377" s="136"/>
      <c r="B2377" s="136"/>
      <c r="C2377" s="136"/>
      <c r="D2377" s="136"/>
      <c r="E2377" s="136"/>
      <c r="F2377" s="136"/>
      <c r="G2377" s="259" t="s">
        <v>13774</v>
      </c>
      <c r="H2377" s="197"/>
      <c r="I2377" s="181">
        <v>45831.19</v>
      </c>
    </row>
    <row r="2378" spans="1:9" ht="15" customHeight="1">
      <c r="A2378" s="136"/>
      <c r="B2378" s="136"/>
      <c r="C2378" s="136"/>
      <c r="D2378" s="136"/>
      <c r="E2378" s="136"/>
      <c r="F2378" s="136"/>
      <c r="G2378" s="259" t="s">
        <v>13775</v>
      </c>
      <c r="H2378" s="197"/>
      <c r="I2378" s="181">
        <v>6425.53</v>
      </c>
    </row>
    <row r="2379" spans="1:9" ht="15" customHeight="1">
      <c r="A2379" s="136"/>
      <c r="B2379" s="136"/>
      <c r="C2379" s="136"/>
      <c r="D2379" s="136"/>
      <c r="E2379" s="136"/>
      <c r="F2379" s="136"/>
      <c r="G2379" s="259" t="s">
        <v>13776</v>
      </c>
      <c r="H2379" s="197"/>
      <c r="I2379" s="181">
        <v>52256.72</v>
      </c>
    </row>
    <row r="2380" spans="1:9" ht="9.75" customHeight="1">
      <c r="A2380" s="136"/>
      <c r="B2380" s="136"/>
      <c r="C2380" s="136"/>
      <c r="D2380" s="260"/>
      <c r="E2380" s="197"/>
      <c r="F2380" s="197"/>
      <c r="G2380" s="136"/>
      <c r="H2380" s="136"/>
      <c r="I2380" s="136"/>
    </row>
    <row r="2381" spans="1:9" ht="19.5" customHeight="1">
      <c r="A2381" s="261" t="s">
        <v>13777</v>
      </c>
      <c r="B2381" s="218"/>
      <c r="C2381" s="218"/>
      <c r="D2381" s="218"/>
      <c r="E2381" s="218"/>
      <c r="F2381" s="218"/>
      <c r="G2381" s="218"/>
      <c r="H2381" s="218"/>
      <c r="I2381" s="219"/>
    </row>
    <row r="2382" spans="1:9" ht="9.75" customHeight="1">
      <c r="A2382" s="275"/>
      <c r="B2382" s="197"/>
      <c r="C2382" s="197"/>
      <c r="D2382" s="197"/>
      <c r="E2382" s="197"/>
      <c r="F2382" s="197"/>
      <c r="G2382" s="197"/>
      <c r="H2382" s="197"/>
      <c r="I2382" s="197"/>
    </row>
    <row r="2383" spans="1:9" ht="15" customHeight="1">
      <c r="A2383" s="136"/>
      <c r="B2383" s="136"/>
      <c r="C2383" s="136"/>
      <c r="D2383" s="136"/>
      <c r="E2383" s="136"/>
      <c r="F2383" s="136"/>
      <c r="G2383" s="259" t="s">
        <v>13778</v>
      </c>
      <c r="H2383" s="197"/>
      <c r="I2383" s="181">
        <v>53755.87</v>
      </c>
    </row>
    <row r="2384" spans="1:9" ht="15" customHeight="1">
      <c r="A2384" s="136"/>
      <c r="B2384" s="136"/>
      <c r="C2384" s="136"/>
      <c r="D2384" s="136"/>
      <c r="E2384" s="136"/>
      <c r="F2384" s="136"/>
      <c r="G2384" s="259" t="s">
        <v>13779</v>
      </c>
      <c r="H2384" s="197"/>
      <c r="I2384" s="181">
        <v>7536.57</v>
      </c>
    </row>
    <row r="2385" spans="1:9" ht="15" customHeight="1">
      <c r="A2385" s="136"/>
      <c r="B2385" s="136"/>
      <c r="C2385" s="136"/>
      <c r="D2385" s="136"/>
      <c r="E2385" s="136"/>
      <c r="F2385" s="136"/>
      <c r="G2385" s="259" t="s">
        <v>13780</v>
      </c>
      <c r="H2385" s="197"/>
      <c r="I2385" s="181">
        <v>61292.44</v>
      </c>
    </row>
    <row r="2386" spans="1:9" ht="9.75" customHeight="1">
      <c r="A2386" s="136"/>
      <c r="B2386" s="136"/>
      <c r="C2386" s="136"/>
      <c r="D2386" s="260"/>
      <c r="E2386" s="197"/>
      <c r="F2386" s="197"/>
      <c r="G2386" s="136"/>
      <c r="H2386" s="136"/>
      <c r="I2386" s="136"/>
    </row>
    <row r="2387" spans="1:9" ht="19.5" customHeight="1">
      <c r="A2387" s="261" t="s">
        <v>13781</v>
      </c>
      <c r="B2387" s="218"/>
      <c r="C2387" s="218"/>
      <c r="D2387" s="218"/>
      <c r="E2387" s="218"/>
      <c r="F2387" s="218"/>
      <c r="G2387" s="218"/>
      <c r="H2387" s="218"/>
      <c r="I2387" s="219"/>
    </row>
    <row r="2388" spans="1:9" ht="9.75" customHeight="1">
      <c r="A2388" s="275"/>
      <c r="B2388" s="197"/>
      <c r="C2388" s="197"/>
      <c r="D2388" s="197"/>
      <c r="E2388" s="197"/>
      <c r="F2388" s="197"/>
      <c r="G2388" s="197"/>
      <c r="H2388" s="197"/>
      <c r="I2388" s="197"/>
    </row>
    <row r="2389" spans="1:9" ht="15" customHeight="1">
      <c r="A2389" s="136"/>
      <c r="B2389" s="136"/>
      <c r="C2389" s="136"/>
      <c r="D2389" s="136"/>
      <c r="E2389" s="136"/>
      <c r="F2389" s="136"/>
      <c r="G2389" s="259" t="s">
        <v>13782</v>
      </c>
      <c r="H2389" s="197"/>
      <c r="I2389" s="181">
        <v>5084.59</v>
      </c>
    </row>
    <row r="2390" spans="1:9" ht="15" customHeight="1">
      <c r="A2390" s="136"/>
      <c r="B2390" s="136"/>
      <c r="C2390" s="136"/>
      <c r="D2390" s="136"/>
      <c r="E2390" s="136"/>
      <c r="F2390" s="136"/>
      <c r="G2390" s="259" t="s">
        <v>13783</v>
      </c>
      <c r="H2390" s="197"/>
      <c r="I2390" s="181">
        <v>712.86</v>
      </c>
    </row>
    <row r="2391" spans="1:9" ht="15" customHeight="1">
      <c r="A2391" s="136"/>
      <c r="B2391" s="136"/>
      <c r="C2391" s="136"/>
      <c r="D2391" s="136"/>
      <c r="E2391" s="136"/>
      <c r="F2391" s="136"/>
      <c r="G2391" s="259" t="s">
        <v>13784</v>
      </c>
      <c r="H2391" s="197"/>
      <c r="I2391" s="181">
        <v>5797.45</v>
      </c>
    </row>
    <row r="2392" spans="1:9" ht="9.75" customHeight="1">
      <c r="A2392" s="136"/>
      <c r="B2392" s="136"/>
      <c r="C2392" s="136"/>
      <c r="D2392" s="260"/>
      <c r="E2392" s="197"/>
      <c r="F2392" s="197"/>
      <c r="G2392" s="136"/>
      <c r="H2392" s="136"/>
      <c r="I2392" s="136"/>
    </row>
    <row r="2393" spans="1:9" ht="19.5" customHeight="1">
      <c r="A2393" s="261" t="s">
        <v>13785</v>
      </c>
      <c r="B2393" s="218"/>
      <c r="C2393" s="218"/>
      <c r="D2393" s="218"/>
      <c r="E2393" s="218"/>
      <c r="F2393" s="218"/>
      <c r="G2393" s="218"/>
      <c r="H2393" s="218"/>
      <c r="I2393" s="219"/>
    </row>
    <row r="2394" spans="1:9" ht="9.75" customHeight="1">
      <c r="A2394" s="275"/>
      <c r="B2394" s="197"/>
      <c r="C2394" s="197"/>
      <c r="D2394" s="197"/>
      <c r="E2394" s="197"/>
      <c r="F2394" s="197"/>
      <c r="G2394" s="197"/>
      <c r="H2394" s="197"/>
      <c r="I2394" s="197"/>
    </row>
    <row r="2395" spans="1:9" ht="15" customHeight="1">
      <c r="A2395" s="136"/>
      <c r="B2395" s="136"/>
      <c r="C2395" s="136"/>
      <c r="D2395" s="136"/>
      <c r="E2395" s="136"/>
      <c r="F2395" s="136"/>
      <c r="G2395" s="259" t="s">
        <v>13786</v>
      </c>
      <c r="H2395" s="197"/>
      <c r="I2395" s="181">
        <v>28750</v>
      </c>
    </row>
    <row r="2396" spans="1:9" ht="15" customHeight="1">
      <c r="A2396" s="136"/>
      <c r="B2396" s="136"/>
      <c r="C2396" s="136"/>
      <c r="D2396" s="136"/>
      <c r="E2396" s="136"/>
      <c r="F2396" s="136"/>
      <c r="G2396" s="259" t="s">
        <v>13787</v>
      </c>
      <c r="H2396" s="197"/>
      <c r="I2396" s="181">
        <v>4030.75</v>
      </c>
    </row>
    <row r="2397" spans="1:9" ht="15" customHeight="1">
      <c r="A2397" s="136"/>
      <c r="B2397" s="136"/>
      <c r="C2397" s="136"/>
      <c r="D2397" s="136"/>
      <c r="E2397" s="136"/>
      <c r="F2397" s="136"/>
      <c r="G2397" s="259" t="s">
        <v>13788</v>
      </c>
      <c r="H2397" s="197"/>
      <c r="I2397" s="181">
        <v>32780.75</v>
      </c>
    </row>
    <row r="2398" spans="1:9" ht="9.75" customHeight="1">
      <c r="A2398" s="136"/>
      <c r="B2398" s="136"/>
      <c r="C2398" s="136"/>
      <c r="D2398" s="260"/>
      <c r="E2398" s="197"/>
      <c r="F2398" s="197"/>
      <c r="G2398" s="136"/>
      <c r="H2398" s="136"/>
      <c r="I2398" s="136"/>
    </row>
    <row r="2399" spans="1:9" ht="19.5" customHeight="1">
      <c r="A2399" s="261" t="s">
        <v>13789</v>
      </c>
      <c r="B2399" s="218"/>
      <c r="C2399" s="218"/>
      <c r="D2399" s="218"/>
      <c r="E2399" s="218"/>
      <c r="F2399" s="218"/>
      <c r="G2399" s="218"/>
      <c r="H2399" s="218"/>
      <c r="I2399" s="219"/>
    </row>
    <row r="2400" spans="1:9" ht="9.75" customHeight="1">
      <c r="A2400" s="275"/>
      <c r="B2400" s="197"/>
      <c r="C2400" s="197"/>
      <c r="D2400" s="197"/>
      <c r="E2400" s="197"/>
      <c r="F2400" s="197"/>
      <c r="G2400" s="197"/>
      <c r="H2400" s="197"/>
      <c r="I2400" s="197"/>
    </row>
    <row r="2401" spans="1:9" ht="15" customHeight="1">
      <c r="A2401" s="136"/>
      <c r="B2401" s="136"/>
      <c r="C2401" s="136"/>
      <c r="D2401" s="136"/>
      <c r="E2401" s="136"/>
      <c r="F2401" s="136"/>
      <c r="G2401" s="259" t="s">
        <v>13790</v>
      </c>
      <c r="H2401" s="197"/>
      <c r="I2401" s="181">
        <v>24880</v>
      </c>
    </row>
    <row r="2402" spans="1:9" ht="15" customHeight="1">
      <c r="A2402" s="136"/>
      <c r="B2402" s="136"/>
      <c r="C2402" s="136"/>
      <c r="D2402" s="136"/>
      <c r="E2402" s="136"/>
      <c r="F2402" s="136"/>
      <c r="G2402" s="259" t="s">
        <v>13791</v>
      </c>
      <c r="H2402" s="197"/>
      <c r="I2402" s="181">
        <v>3488.18</v>
      </c>
    </row>
    <row r="2403" spans="1:9" ht="15" customHeight="1">
      <c r="A2403" s="136"/>
      <c r="B2403" s="136"/>
      <c r="C2403" s="136"/>
      <c r="D2403" s="136"/>
      <c r="E2403" s="136"/>
      <c r="F2403" s="136"/>
      <c r="G2403" s="259" t="s">
        <v>13792</v>
      </c>
      <c r="H2403" s="197"/>
      <c r="I2403" s="181">
        <v>28368.18</v>
      </c>
    </row>
    <row r="2404" spans="1:9" ht="9.75" customHeight="1">
      <c r="A2404" s="136"/>
      <c r="B2404" s="136"/>
      <c r="C2404" s="136"/>
      <c r="D2404" s="260"/>
      <c r="E2404" s="197"/>
      <c r="F2404" s="197"/>
      <c r="G2404" s="136"/>
      <c r="H2404" s="136"/>
      <c r="I2404" s="136"/>
    </row>
    <row r="2405" spans="1:9" ht="19.5" customHeight="1">
      <c r="A2405" s="261" t="s">
        <v>13793</v>
      </c>
      <c r="B2405" s="218"/>
      <c r="C2405" s="218"/>
      <c r="D2405" s="218"/>
      <c r="E2405" s="218"/>
      <c r="F2405" s="218"/>
      <c r="G2405" s="218"/>
      <c r="H2405" s="218"/>
      <c r="I2405" s="219"/>
    </row>
    <row r="2406" spans="1:9" ht="9.75" customHeight="1">
      <c r="A2406" s="275"/>
      <c r="B2406" s="197"/>
      <c r="C2406" s="197"/>
      <c r="D2406" s="197"/>
      <c r="E2406" s="197"/>
      <c r="F2406" s="197"/>
      <c r="G2406" s="197"/>
      <c r="H2406" s="197"/>
      <c r="I2406" s="197"/>
    </row>
    <row r="2407" spans="1:9" ht="15" customHeight="1">
      <c r="A2407" s="136"/>
      <c r="B2407" s="136"/>
      <c r="C2407" s="136"/>
      <c r="D2407" s="136"/>
      <c r="E2407" s="136"/>
      <c r="F2407" s="136"/>
      <c r="G2407" s="259" t="s">
        <v>13794</v>
      </c>
      <c r="H2407" s="197"/>
      <c r="I2407" s="181">
        <v>29970</v>
      </c>
    </row>
    <row r="2408" spans="1:9" ht="15" customHeight="1">
      <c r="A2408" s="136"/>
      <c r="B2408" s="136"/>
      <c r="C2408" s="136"/>
      <c r="D2408" s="136"/>
      <c r="E2408" s="136"/>
      <c r="F2408" s="136"/>
      <c r="G2408" s="259" t="s">
        <v>13795</v>
      </c>
      <c r="H2408" s="197"/>
      <c r="I2408" s="181">
        <v>4201.79</v>
      </c>
    </row>
    <row r="2409" spans="1:9" ht="15" customHeight="1">
      <c r="A2409" s="136"/>
      <c r="B2409" s="136"/>
      <c r="C2409" s="136"/>
      <c r="D2409" s="136"/>
      <c r="E2409" s="136"/>
      <c r="F2409" s="136"/>
      <c r="G2409" s="259" t="s">
        <v>13796</v>
      </c>
      <c r="H2409" s="197"/>
      <c r="I2409" s="181">
        <v>34171.79</v>
      </c>
    </row>
    <row r="2410" spans="1:9" ht="9.75" customHeight="1">
      <c r="A2410" s="136"/>
      <c r="B2410" s="136"/>
      <c r="C2410" s="136"/>
      <c r="D2410" s="260"/>
      <c r="E2410" s="197"/>
      <c r="F2410" s="197"/>
      <c r="G2410" s="136"/>
      <c r="H2410" s="136"/>
      <c r="I2410" s="136"/>
    </row>
    <row r="2411" spans="1:9" ht="19.5" customHeight="1">
      <c r="A2411" s="261" t="s">
        <v>13797</v>
      </c>
      <c r="B2411" s="218"/>
      <c r="C2411" s="218"/>
      <c r="D2411" s="218"/>
      <c r="E2411" s="218"/>
      <c r="F2411" s="218"/>
      <c r="G2411" s="218"/>
      <c r="H2411" s="218"/>
      <c r="I2411" s="219"/>
    </row>
    <row r="2412" spans="1:9" ht="9.75" customHeight="1">
      <c r="A2412" s="275"/>
      <c r="B2412" s="197"/>
      <c r="C2412" s="197"/>
      <c r="D2412" s="197"/>
      <c r="E2412" s="197"/>
      <c r="F2412" s="197"/>
      <c r="G2412" s="197"/>
      <c r="H2412" s="197"/>
      <c r="I2412" s="197"/>
    </row>
    <row r="2413" spans="1:9" ht="15" customHeight="1">
      <c r="A2413" s="136"/>
      <c r="B2413" s="136"/>
      <c r="C2413" s="136"/>
      <c r="D2413" s="136"/>
      <c r="E2413" s="136"/>
      <c r="F2413" s="136"/>
      <c r="G2413" s="259" t="s">
        <v>13798</v>
      </c>
      <c r="H2413" s="197"/>
      <c r="I2413" s="181">
        <v>576</v>
      </c>
    </row>
    <row r="2414" spans="1:9" ht="15" customHeight="1">
      <c r="A2414" s="136"/>
      <c r="B2414" s="136"/>
      <c r="C2414" s="136"/>
      <c r="D2414" s="136"/>
      <c r="E2414" s="136"/>
      <c r="F2414" s="136"/>
      <c r="G2414" s="259" t="s">
        <v>13799</v>
      </c>
      <c r="H2414" s="197"/>
      <c r="I2414" s="181">
        <v>80.760000000000005</v>
      </c>
    </row>
    <row r="2415" spans="1:9" ht="15" customHeight="1">
      <c r="A2415" s="136"/>
      <c r="B2415" s="136"/>
      <c r="C2415" s="136"/>
      <c r="D2415" s="136"/>
      <c r="E2415" s="136"/>
      <c r="F2415" s="136"/>
      <c r="G2415" s="259" t="s">
        <v>13800</v>
      </c>
      <c r="H2415" s="197"/>
      <c r="I2415" s="181">
        <v>656.76</v>
      </c>
    </row>
    <row r="2416" spans="1:9" ht="9.75" customHeight="1">
      <c r="A2416" s="136"/>
      <c r="B2416" s="136"/>
      <c r="C2416" s="136"/>
      <c r="D2416" s="260"/>
      <c r="E2416" s="197"/>
      <c r="F2416" s="197"/>
      <c r="G2416" s="136"/>
      <c r="H2416" s="136"/>
      <c r="I2416" s="136"/>
    </row>
    <row r="2417" spans="1:9" ht="19.5" customHeight="1">
      <c r="A2417" s="261" t="s">
        <v>13801</v>
      </c>
      <c r="B2417" s="218"/>
      <c r="C2417" s="218"/>
      <c r="D2417" s="218"/>
      <c r="E2417" s="218"/>
      <c r="F2417" s="218"/>
      <c r="G2417" s="218"/>
      <c r="H2417" s="218"/>
      <c r="I2417" s="219"/>
    </row>
    <row r="2418" spans="1:9" ht="9.75" customHeight="1">
      <c r="A2418" s="275"/>
      <c r="B2418" s="197"/>
      <c r="C2418" s="197"/>
      <c r="D2418" s="197"/>
      <c r="E2418" s="197"/>
      <c r="F2418" s="197"/>
      <c r="G2418" s="197"/>
      <c r="H2418" s="197"/>
      <c r="I2418" s="197"/>
    </row>
    <row r="2419" spans="1:9" ht="15" customHeight="1">
      <c r="A2419" s="136"/>
      <c r="B2419" s="136"/>
      <c r="C2419" s="136"/>
      <c r="D2419" s="136"/>
      <c r="E2419" s="136"/>
      <c r="F2419" s="136"/>
      <c r="G2419" s="259" t="s">
        <v>13802</v>
      </c>
      <c r="H2419" s="197"/>
      <c r="I2419" s="181">
        <v>60.97</v>
      </c>
    </row>
    <row r="2420" spans="1:9" ht="15" customHeight="1">
      <c r="A2420" s="136"/>
      <c r="B2420" s="136"/>
      <c r="C2420" s="136"/>
      <c r="D2420" s="136"/>
      <c r="E2420" s="136"/>
      <c r="F2420" s="136"/>
      <c r="G2420" s="259" t="s">
        <v>13803</v>
      </c>
      <c r="H2420" s="197"/>
      <c r="I2420" s="181">
        <v>8.5500000000000007</v>
      </c>
    </row>
    <row r="2421" spans="1:9" ht="15" customHeight="1">
      <c r="A2421" s="136"/>
      <c r="B2421" s="136"/>
      <c r="C2421" s="136"/>
      <c r="D2421" s="136"/>
      <c r="E2421" s="136"/>
      <c r="F2421" s="136"/>
      <c r="G2421" s="259" t="s">
        <v>13804</v>
      </c>
      <c r="H2421" s="197"/>
      <c r="I2421" s="181">
        <v>69.52</v>
      </c>
    </row>
    <row r="2422" spans="1:9" ht="9.75" customHeight="1">
      <c r="A2422" s="136"/>
      <c r="B2422" s="136"/>
      <c r="C2422" s="136"/>
      <c r="D2422" s="260"/>
      <c r="E2422" s="197"/>
      <c r="F2422" s="197"/>
      <c r="G2422" s="136"/>
      <c r="H2422" s="136"/>
      <c r="I2422" s="136"/>
    </row>
    <row r="2423" spans="1:9" ht="19.5" customHeight="1">
      <c r="A2423" s="261" t="s">
        <v>13805</v>
      </c>
      <c r="B2423" s="218"/>
      <c r="C2423" s="218"/>
      <c r="D2423" s="218"/>
      <c r="E2423" s="218"/>
      <c r="F2423" s="218"/>
      <c r="G2423" s="218"/>
      <c r="H2423" s="218"/>
      <c r="I2423" s="219"/>
    </row>
    <row r="2424" spans="1:9" ht="9.75" customHeight="1">
      <c r="A2424" s="275"/>
      <c r="B2424" s="197"/>
      <c r="C2424" s="197"/>
      <c r="D2424" s="197"/>
      <c r="E2424" s="197"/>
      <c r="F2424" s="197"/>
      <c r="G2424" s="197"/>
      <c r="H2424" s="197"/>
      <c r="I2424" s="197"/>
    </row>
    <row r="2425" spans="1:9" ht="15" customHeight="1">
      <c r="A2425" s="136"/>
      <c r="B2425" s="136"/>
      <c r="C2425" s="136"/>
      <c r="D2425" s="136"/>
      <c r="E2425" s="136"/>
      <c r="F2425" s="136"/>
      <c r="G2425" s="259" t="s">
        <v>13806</v>
      </c>
      <c r="H2425" s="197"/>
      <c r="I2425" s="181">
        <v>42861.34</v>
      </c>
    </row>
    <row r="2426" spans="1:9" ht="15" customHeight="1">
      <c r="A2426" s="136"/>
      <c r="B2426" s="136"/>
      <c r="C2426" s="136"/>
      <c r="D2426" s="136"/>
      <c r="E2426" s="136"/>
      <c r="F2426" s="136"/>
      <c r="G2426" s="259" t="s">
        <v>13807</v>
      </c>
      <c r="H2426" s="197"/>
      <c r="I2426" s="181">
        <v>14830.02</v>
      </c>
    </row>
    <row r="2427" spans="1:9" ht="15" customHeight="1">
      <c r="A2427" s="136"/>
      <c r="B2427" s="136"/>
      <c r="C2427" s="136"/>
      <c r="D2427" s="136"/>
      <c r="E2427" s="136"/>
      <c r="F2427" s="136"/>
      <c r="G2427" s="259" t="s">
        <v>13808</v>
      </c>
      <c r="H2427" s="197"/>
      <c r="I2427" s="181">
        <v>57691.360000000001</v>
      </c>
    </row>
  </sheetData>
  <mergeCells count="2939">
    <mergeCell ref="G1118:H1118"/>
    <mergeCell ref="A1119:C1119"/>
    <mergeCell ref="D1119:E1119"/>
    <mergeCell ref="B1120:C1120"/>
    <mergeCell ref="D1120:E1120"/>
    <mergeCell ref="B1121:C1121"/>
    <mergeCell ref="D1121:E1121"/>
    <mergeCell ref="G1122:H1122"/>
    <mergeCell ref="G1123:H1123"/>
    <mergeCell ref="G1124:H1124"/>
    <mergeCell ref="G1125:H1125"/>
    <mergeCell ref="D1126:F1126"/>
    <mergeCell ref="A1127:I1127"/>
    <mergeCell ref="A1138:I1138"/>
    <mergeCell ref="A1139:C1139"/>
    <mergeCell ref="D1139:E1139"/>
    <mergeCell ref="B1117:C1117"/>
    <mergeCell ref="D1117:E1117"/>
    <mergeCell ref="A1128:C1128"/>
    <mergeCell ref="D1128:E1128"/>
    <mergeCell ref="B1129:C1129"/>
    <mergeCell ref="D1129:E1129"/>
    <mergeCell ref="G1130:H1130"/>
    <mergeCell ref="A1131:C1131"/>
    <mergeCell ref="D1131:E1131"/>
    <mergeCell ref="B1132:C1132"/>
    <mergeCell ref="D1132:E1132"/>
    <mergeCell ref="G1133:H1133"/>
    <mergeCell ref="G1134:H1134"/>
    <mergeCell ref="G1135:H1135"/>
    <mergeCell ref="G1136:H1136"/>
    <mergeCell ref="B1140:C1140"/>
    <mergeCell ref="D1140:E1140"/>
    <mergeCell ref="G1141:H1141"/>
    <mergeCell ref="D1142:E1142"/>
    <mergeCell ref="A1142:C1142"/>
    <mergeCell ref="B1143:C1143"/>
    <mergeCell ref="D1143:E1143"/>
    <mergeCell ref="G1144:H1144"/>
    <mergeCell ref="G1145:H1145"/>
    <mergeCell ref="G1146:H1146"/>
    <mergeCell ref="G1147:H1147"/>
    <mergeCell ref="D1148:F1148"/>
    <mergeCell ref="A1149:I1149"/>
    <mergeCell ref="A1150:C1150"/>
    <mergeCell ref="D1150:E1150"/>
    <mergeCell ref="B1151:C1151"/>
    <mergeCell ref="D1151:E1151"/>
    <mergeCell ref="G1152:H1152"/>
    <mergeCell ref="A1153:C1153"/>
    <mergeCell ref="D1153:E1153"/>
    <mergeCell ref="B1154:C1154"/>
    <mergeCell ref="D1154:E1154"/>
    <mergeCell ref="G1155:H1155"/>
    <mergeCell ref="G1156:H1156"/>
    <mergeCell ref="G1157:H1157"/>
    <mergeCell ref="G1158:H1158"/>
    <mergeCell ref="D1159:F1159"/>
    <mergeCell ref="A1160:I1160"/>
    <mergeCell ref="A1161:E1161"/>
    <mergeCell ref="B1162:E1162"/>
    <mergeCell ref="B1163:E1163"/>
    <mergeCell ref="G1164:H1164"/>
    <mergeCell ref="G1165:H1165"/>
    <mergeCell ref="G1166:H1166"/>
    <mergeCell ref="A1199:I1199"/>
    <mergeCell ref="A1200:E1200"/>
    <mergeCell ref="G1167:H1167"/>
    <mergeCell ref="A1168:E1168"/>
    <mergeCell ref="B1169:E1169"/>
    <mergeCell ref="G1170:H1170"/>
    <mergeCell ref="G1171:H1171"/>
    <mergeCell ref="G1172:H1172"/>
    <mergeCell ref="G1173:H1173"/>
    <mergeCell ref="G1174:H1174"/>
    <mergeCell ref="D1175:F1175"/>
    <mergeCell ref="A1176:I1176"/>
    <mergeCell ref="A1177:I1177"/>
    <mergeCell ref="G1178:H1178"/>
    <mergeCell ref="G1179:H1179"/>
    <mergeCell ref="G1180:H1180"/>
    <mergeCell ref="D1181:F1181"/>
    <mergeCell ref="A1182:I1182"/>
    <mergeCell ref="A1183:E1183"/>
    <mergeCell ref="B1233:E1233"/>
    <mergeCell ref="B1234:E1234"/>
    <mergeCell ref="B1201:E1201"/>
    <mergeCell ref="B1202:E1202"/>
    <mergeCell ref="G1203:H1203"/>
    <mergeCell ref="G1204:H1204"/>
    <mergeCell ref="G1205:H1205"/>
    <mergeCell ref="G1206:H1206"/>
    <mergeCell ref="A1207:E1207"/>
    <mergeCell ref="B1208:E1208"/>
    <mergeCell ref="G1209:H1209"/>
    <mergeCell ref="G1210:H1210"/>
    <mergeCell ref="G1211:H1211"/>
    <mergeCell ref="G1212:H1212"/>
    <mergeCell ref="G1213:H1213"/>
    <mergeCell ref="D1214:F1214"/>
    <mergeCell ref="A1215:I1215"/>
    <mergeCell ref="A1216:E1216"/>
    <mergeCell ref="B1217:E1217"/>
    <mergeCell ref="A1086:I1086"/>
    <mergeCell ref="A1087:C1087"/>
    <mergeCell ref="B1218:E1218"/>
    <mergeCell ref="G1219:H1219"/>
    <mergeCell ref="G1220:H1220"/>
    <mergeCell ref="G1221:H1221"/>
    <mergeCell ref="G1222:H1222"/>
    <mergeCell ref="A1223:E1223"/>
    <mergeCell ref="B1224:E1224"/>
    <mergeCell ref="G1225:H1225"/>
    <mergeCell ref="G1226:H1226"/>
    <mergeCell ref="G1227:H1227"/>
    <mergeCell ref="G1228:H1228"/>
    <mergeCell ref="G1229:H1229"/>
    <mergeCell ref="D1230:F1230"/>
    <mergeCell ref="A1231:I1231"/>
    <mergeCell ref="A1232:E1232"/>
    <mergeCell ref="B1184:E1184"/>
    <mergeCell ref="B1185:E1185"/>
    <mergeCell ref="G1186:H1186"/>
    <mergeCell ref="G1187:H1187"/>
    <mergeCell ref="G1188:H1188"/>
    <mergeCell ref="G1189:H1189"/>
    <mergeCell ref="A1190:E1190"/>
    <mergeCell ref="B1191:E1191"/>
    <mergeCell ref="G1192:H1192"/>
    <mergeCell ref="G1193:H1193"/>
    <mergeCell ref="G1194:H1194"/>
    <mergeCell ref="G1195:H1195"/>
    <mergeCell ref="G1196:H1196"/>
    <mergeCell ref="G1197:H1197"/>
    <mergeCell ref="D1198:F1198"/>
    <mergeCell ref="G1097:H1097"/>
    <mergeCell ref="D1098:F1098"/>
    <mergeCell ref="G1235:H1235"/>
    <mergeCell ref="G1236:H1236"/>
    <mergeCell ref="G1237:H1237"/>
    <mergeCell ref="G1238:H1238"/>
    <mergeCell ref="A1239:E1239"/>
    <mergeCell ref="B1240:E1240"/>
    <mergeCell ref="G1241:H1241"/>
    <mergeCell ref="A1071:C1071"/>
    <mergeCell ref="B1072:C1072"/>
    <mergeCell ref="D1072:E1072"/>
    <mergeCell ref="B1073:C1073"/>
    <mergeCell ref="D1073:E1073"/>
    <mergeCell ref="B1074:C1074"/>
    <mergeCell ref="D1074:E1074"/>
    <mergeCell ref="B1075:C1075"/>
    <mergeCell ref="D1075:E1075"/>
    <mergeCell ref="B1076:C1076"/>
    <mergeCell ref="D1076:E1076"/>
    <mergeCell ref="B1077:C1077"/>
    <mergeCell ref="D1077:E1077"/>
    <mergeCell ref="G1078:H1078"/>
    <mergeCell ref="A1079:C1079"/>
    <mergeCell ref="D1079:E1079"/>
    <mergeCell ref="B1080:C1080"/>
    <mergeCell ref="D1080:E1080"/>
    <mergeCell ref="G1081:H1081"/>
    <mergeCell ref="G1082:H1082"/>
    <mergeCell ref="G1083:H1083"/>
    <mergeCell ref="G1084:H1084"/>
    <mergeCell ref="D1085:F1085"/>
    <mergeCell ref="G1242:H1242"/>
    <mergeCell ref="G1243:H1243"/>
    <mergeCell ref="G1244:H1244"/>
    <mergeCell ref="G1245:H1245"/>
    <mergeCell ref="G1246:H1246"/>
    <mergeCell ref="D1247:F1247"/>
    <mergeCell ref="A1248:I1248"/>
    <mergeCell ref="A1249:E1249"/>
    <mergeCell ref="B1250:E1250"/>
    <mergeCell ref="B1251:E1251"/>
    <mergeCell ref="G1252:H1252"/>
    <mergeCell ref="G1253:H1253"/>
    <mergeCell ref="G1254:H1254"/>
    <mergeCell ref="G1255:H1255"/>
    <mergeCell ref="A1256:E1256"/>
    <mergeCell ref="B1257:E1257"/>
    <mergeCell ref="G1258:H1258"/>
    <mergeCell ref="G1259:H1259"/>
    <mergeCell ref="G1260:H1260"/>
    <mergeCell ref="G1261:H1261"/>
    <mergeCell ref="G1262:H1262"/>
    <mergeCell ref="A1269:E1269"/>
    <mergeCell ref="B1270:E1270"/>
    <mergeCell ref="B1271:E1271"/>
    <mergeCell ref="A1276:E1276"/>
    <mergeCell ref="B1277:E1277"/>
    <mergeCell ref="B1278:E1278"/>
    <mergeCell ref="B1279:E1279"/>
    <mergeCell ref="B1280:E1280"/>
    <mergeCell ref="D1263:F1263"/>
    <mergeCell ref="A1264:I1264"/>
    <mergeCell ref="A1265:B1266"/>
    <mergeCell ref="C1265:D1266"/>
    <mergeCell ref="E1265:F1265"/>
    <mergeCell ref="I1265:I1266"/>
    <mergeCell ref="C1267:D1267"/>
    <mergeCell ref="G1265:H1265"/>
    <mergeCell ref="G1268:H1268"/>
    <mergeCell ref="G1272:H1272"/>
    <mergeCell ref="G1273:H1273"/>
    <mergeCell ref="G1274:H1274"/>
    <mergeCell ref="G1275:H1275"/>
    <mergeCell ref="G1332:H1332"/>
    <mergeCell ref="A1333:C1333"/>
    <mergeCell ref="D1333:E1333"/>
    <mergeCell ref="G1281:H1281"/>
    <mergeCell ref="G1282:H1282"/>
    <mergeCell ref="G1283:H1283"/>
    <mergeCell ref="G1284:H1284"/>
    <mergeCell ref="G1285:H1285"/>
    <mergeCell ref="D1286:F1286"/>
    <mergeCell ref="A1287:I1287"/>
    <mergeCell ref="D1288:E1288"/>
    <mergeCell ref="B1292:C1292"/>
    <mergeCell ref="B1293:C1293"/>
    <mergeCell ref="A1317:C1317"/>
    <mergeCell ref="B1318:C1318"/>
    <mergeCell ref="D1318:E1318"/>
    <mergeCell ref="B1319:C1319"/>
    <mergeCell ref="D1319:E1319"/>
    <mergeCell ref="G1320:H1320"/>
    <mergeCell ref="D1321:E1321"/>
    <mergeCell ref="A1321:C1321"/>
    <mergeCell ref="A1309:C1309"/>
    <mergeCell ref="D1309:E1309"/>
    <mergeCell ref="B1310:C1310"/>
    <mergeCell ref="D1310:E1310"/>
    <mergeCell ref="G1311:H1311"/>
    <mergeCell ref="G1312:H1312"/>
    <mergeCell ref="G1313:H1313"/>
    <mergeCell ref="G1314:H1314"/>
    <mergeCell ref="D1315:F1315"/>
    <mergeCell ref="A1316:I1316"/>
    <mergeCell ref="D1317:E1317"/>
    <mergeCell ref="B1307:C1307"/>
    <mergeCell ref="D1307:E1307"/>
    <mergeCell ref="G1308:H1308"/>
    <mergeCell ref="B1322:C1322"/>
    <mergeCell ref="D1322:E1322"/>
    <mergeCell ref="G1323:H1323"/>
    <mergeCell ref="G1324:H1324"/>
    <mergeCell ref="G1325:H1325"/>
    <mergeCell ref="G1326:H1326"/>
    <mergeCell ref="D1327:F1327"/>
    <mergeCell ref="A1328:I1328"/>
    <mergeCell ref="A1329:C1329"/>
    <mergeCell ref="D1329:E1329"/>
    <mergeCell ref="B1330:C1330"/>
    <mergeCell ref="D1330:E1330"/>
    <mergeCell ref="B1331:C1331"/>
    <mergeCell ref="D1331:E1331"/>
    <mergeCell ref="G1583:H1583"/>
    <mergeCell ref="G1584:H1584"/>
    <mergeCell ref="G1585:H1585"/>
    <mergeCell ref="B1334:C1334"/>
    <mergeCell ref="D1334:E1334"/>
    <mergeCell ref="G1335:H1335"/>
    <mergeCell ref="A1291:C1291"/>
    <mergeCell ref="A1295:C1295"/>
    <mergeCell ref="B1296:C1296"/>
    <mergeCell ref="B1297:C1297"/>
    <mergeCell ref="B1298:C1298"/>
    <mergeCell ref="A1288:C1288"/>
    <mergeCell ref="B1289:C1289"/>
    <mergeCell ref="D1289:E1289"/>
    <mergeCell ref="G1290:H1290"/>
    <mergeCell ref="D1291:E1291"/>
    <mergeCell ref="D1292:E1292"/>
    <mergeCell ref="G1294:H1294"/>
    <mergeCell ref="D1295:E1295"/>
    <mergeCell ref="D1296:E1296"/>
    <mergeCell ref="D1297:E1297"/>
    <mergeCell ref="D1298:E1298"/>
    <mergeCell ref="G1299:H1299"/>
    <mergeCell ref="G1300:H1300"/>
    <mergeCell ref="G1301:H1301"/>
    <mergeCell ref="G1302:H1302"/>
    <mergeCell ref="D1303:F1303"/>
    <mergeCell ref="A1304:I1304"/>
    <mergeCell ref="A1305:C1305"/>
    <mergeCell ref="D1305:E1305"/>
    <mergeCell ref="B1306:C1306"/>
    <mergeCell ref="D1306:E1306"/>
    <mergeCell ref="G1620:H1620"/>
    <mergeCell ref="D1621:F1621"/>
    <mergeCell ref="A1622:I1622"/>
    <mergeCell ref="G1336:H1336"/>
    <mergeCell ref="G1337:H1337"/>
    <mergeCell ref="G1338:H1338"/>
    <mergeCell ref="D1339:F1339"/>
    <mergeCell ref="A1340:I1340"/>
    <mergeCell ref="A1341:C1341"/>
    <mergeCell ref="D1341:E1341"/>
    <mergeCell ref="G1596:H1596"/>
    <mergeCell ref="G1597:H1597"/>
    <mergeCell ref="G1598:H1598"/>
    <mergeCell ref="D1599:F1599"/>
    <mergeCell ref="A1600:I1600"/>
    <mergeCell ref="A1601:I1601"/>
    <mergeCell ref="G1602:H1602"/>
    <mergeCell ref="G1603:H1603"/>
    <mergeCell ref="G1604:H1604"/>
    <mergeCell ref="D1605:F1605"/>
    <mergeCell ref="D1571:F1571"/>
    <mergeCell ref="A1572:I1572"/>
    <mergeCell ref="A1573:I1573"/>
    <mergeCell ref="G1574:H1574"/>
    <mergeCell ref="G1575:H1575"/>
    <mergeCell ref="G1576:H1576"/>
    <mergeCell ref="D1577:F1577"/>
    <mergeCell ref="A1578:I1578"/>
    <mergeCell ref="A1579:E1579"/>
    <mergeCell ref="B1580:E1580"/>
    <mergeCell ref="B1581:E1581"/>
    <mergeCell ref="G1582:H1582"/>
    <mergeCell ref="G1637:H1637"/>
    <mergeCell ref="C1554:D1554"/>
    <mergeCell ref="G1555:H1555"/>
    <mergeCell ref="A1556:E1556"/>
    <mergeCell ref="B1557:E1557"/>
    <mergeCell ref="B1558:E1558"/>
    <mergeCell ref="B1559:E1559"/>
    <mergeCell ref="B1560:E1560"/>
    <mergeCell ref="B1561:E1561"/>
    <mergeCell ref="G1562:H1562"/>
    <mergeCell ref="G1563:H1563"/>
    <mergeCell ref="G1564:H1564"/>
    <mergeCell ref="G1565:H1565"/>
    <mergeCell ref="G1566:H1566"/>
    <mergeCell ref="G1567:H1567"/>
    <mergeCell ref="G1568:H1568"/>
    <mergeCell ref="G1569:H1569"/>
    <mergeCell ref="G1570:H1570"/>
    <mergeCell ref="A1606:I1606"/>
    <mergeCell ref="A1607:E1607"/>
    <mergeCell ref="B1608:E1608"/>
    <mergeCell ref="B1609:E1609"/>
    <mergeCell ref="G1610:H1610"/>
    <mergeCell ref="G1611:H1611"/>
    <mergeCell ref="G1612:H1612"/>
    <mergeCell ref="G1613:H1613"/>
    <mergeCell ref="A1614:E1614"/>
    <mergeCell ref="B1615:E1615"/>
    <mergeCell ref="G1616:H1616"/>
    <mergeCell ref="G1617:H1617"/>
    <mergeCell ref="G1618:H1618"/>
    <mergeCell ref="G1619:H1619"/>
    <mergeCell ref="G1662:H1662"/>
    <mergeCell ref="A1586:E1586"/>
    <mergeCell ref="B1587:E1587"/>
    <mergeCell ref="G1588:H1588"/>
    <mergeCell ref="G1589:H1589"/>
    <mergeCell ref="G1590:H1590"/>
    <mergeCell ref="G1591:H1591"/>
    <mergeCell ref="G1592:H1592"/>
    <mergeCell ref="D1593:F1593"/>
    <mergeCell ref="A1594:I1594"/>
    <mergeCell ref="A1595:I1595"/>
    <mergeCell ref="G1638:H1638"/>
    <mergeCell ref="D1639:F1639"/>
    <mergeCell ref="A1640:I1640"/>
    <mergeCell ref="A1641:I1641"/>
    <mergeCell ref="G1642:H1642"/>
    <mergeCell ref="G1643:H1643"/>
    <mergeCell ref="G1644:H1644"/>
    <mergeCell ref="A1623:I1623"/>
    <mergeCell ref="G1624:H1624"/>
    <mergeCell ref="G1625:H1625"/>
    <mergeCell ref="G1626:H1626"/>
    <mergeCell ref="D1627:F1627"/>
    <mergeCell ref="A1628:I1628"/>
    <mergeCell ref="A1629:I1629"/>
    <mergeCell ref="G1630:H1630"/>
    <mergeCell ref="G1631:H1631"/>
    <mergeCell ref="G1632:H1632"/>
    <mergeCell ref="D1633:F1633"/>
    <mergeCell ref="A1634:I1634"/>
    <mergeCell ref="A1635:I1635"/>
    <mergeCell ref="G1636:H1636"/>
    <mergeCell ref="D1645:F1645"/>
    <mergeCell ref="A1646:I1646"/>
    <mergeCell ref="A1647:I1647"/>
    <mergeCell ref="G1648:H1648"/>
    <mergeCell ref="G1649:H1649"/>
    <mergeCell ref="G1650:H1650"/>
    <mergeCell ref="D1651:F1651"/>
    <mergeCell ref="A1652:I1652"/>
    <mergeCell ref="A1653:I1653"/>
    <mergeCell ref="G1654:H1654"/>
    <mergeCell ref="G1655:H1655"/>
    <mergeCell ref="D1657:F1657"/>
    <mergeCell ref="A1658:I1658"/>
    <mergeCell ref="A1659:I1659"/>
    <mergeCell ref="G1656:H1656"/>
    <mergeCell ref="G1660:H1660"/>
    <mergeCell ref="G1661:H1661"/>
    <mergeCell ref="D1663:F1663"/>
    <mergeCell ref="A1664:I1664"/>
    <mergeCell ref="D1665:E1665"/>
    <mergeCell ref="A1665:C1665"/>
    <mergeCell ref="B1666:C1666"/>
    <mergeCell ref="D1666:E1666"/>
    <mergeCell ref="G1667:H1667"/>
    <mergeCell ref="A1668:C1668"/>
    <mergeCell ref="D1668:E1668"/>
    <mergeCell ref="D1669:E1669"/>
    <mergeCell ref="B1669:C1669"/>
    <mergeCell ref="B1670:C1670"/>
    <mergeCell ref="D1670:E1670"/>
    <mergeCell ref="B1671:C1671"/>
    <mergeCell ref="D1671:E1671"/>
    <mergeCell ref="B1672:C1672"/>
    <mergeCell ref="D1672:E1672"/>
    <mergeCell ref="G1673:H1673"/>
    <mergeCell ref="G1674:H1674"/>
    <mergeCell ref="G1675:H1675"/>
    <mergeCell ref="G1676:H1676"/>
    <mergeCell ref="D1677:F1677"/>
    <mergeCell ref="A1678:I1678"/>
    <mergeCell ref="A1679:I1679"/>
    <mergeCell ref="G1694:H1694"/>
    <mergeCell ref="G1695:H1695"/>
    <mergeCell ref="G1696:H1696"/>
    <mergeCell ref="G1697:H1697"/>
    <mergeCell ref="G1698:H1698"/>
    <mergeCell ref="D1699:F1699"/>
    <mergeCell ref="A1700:I1700"/>
    <mergeCell ref="A1701:E1701"/>
    <mergeCell ref="B1702:E1702"/>
    <mergeCell ref="B1703:E1703"/>
    <mergeCell ref="G1680:H1680"/>
    <mergeCell ref="G1681:H1681"/>
    <mergeCell ref="G1682:H1682"/>
    <mergeCell ref="D1683:F1683"/>
    <mergeCell ref="A1684:I1684"/>
    <mergeCell ref="A1685:E1685"/>
    <mergeCell ref="B1686:E1686"/>
    <mergeCell ref="B1687:E1687"/>
    <mergeCell ref="G1688:H1688"/>
    <mergeCell ref="G1689:H1689"/>
    <mergeCell ref="G1690:H1690"/>
    <mergeCell ref="G1691:H1691"/>
    <mergeCell ref="A1692:E1692"/>
    <mergeCell ref="B1693:E1693"/>
    <mergeCell ref="G1704:H1704"/>
    <mergeCell ref="G1705:H1705"/>
    <mergeCell ref="G1706:H1706"/>
    <mergeCell ref="G1707:H1707"/>
    <mergeCell ref="A1708:E1708"/>
    <mergeCell ref="B1709:E1709"/>
    <mergeCell ref="G1710:H1710"/>
    <mergeCell ref="G1711:H1711"/>
    <mergeCell ref="G1712:H1712"/>
    <mergeCell ref="G1713:H1713"/>
    <mergeCell ref="G1714:H1714"/>
    <mergeCell ref="D1715:F1715"/>
    <mergeCell ref="A1716:I1716"/>
    <mergeCell ref="A1717:E1717"/>
    <mergeCell ref="B1718:E1718"/>
    <mergeCell ref="B1719:E1719"/>
    <mergeCell ref="G1720:H1720"/>
    <mergeCell ref="G1721:H1721"/>
    <mergeCell ref="G1722:H1722"/>
    <mergeCell ref="G1723:H1723"/>
    <mergeCell ref="A1724:E1724"/>
    <mergeCell ref="B1725:E1725"/>
    <mergeCell ref="B1726:E1726"/>
    <mergeCell ref="B1727:E1727"/>
    <mergeCell ref="B1728:E1728"/>
    <mergeCell ref="G1729:H1729"/>
    <mergeCell ref="G1730:H1730"/>
    <mergeCell ref="G1731:H1731"/>
    <mergeCell ref="G1732:H1732"/>
    <mergeCell ref="G1733:H1733"/>
    <mergeCell ref="D1734:F1734"/>
    <mergeCell ref="A1735:I1735"/>
    <mergeCell ref="A1736:E1736"/>
    <mergeCell ref="B1737:E1737"/>
    <mergeCell ref="B1738:E1738"/>
    <mergeCell ref="G1739:H1739"/>
    <mergeCell ref="G1740:H1740"/>
    <mergeCell ref="G1741:H1741"/>
    <mergeCell ref="G1742:H1742"/>
    <mergeCell ref="G1743:H1743"/>
    <mergeCell ref="A1744:E1744"/>
    <mergeCell ref="B1745:E1745"/>
    <mergeCell ref="G1746:H1746"/>
    <mergeCell ref="G1747:H1747"/>
    <mergeCell ref="G1748:H1748"/>
    <mergeCell ref="G1749:H1749"/>
    <mergeCell ref="A1928:C1928"/>
    <mergeCell ref="D1928:E1928"/>
    <mergeCell ref="A1929:A1930"/>
    <mergeCell ref="B1929:C1929"/>
    <mergeCell ref="D1929:E1930"/>
    <mergeCell ref="F1929:F1930"/>
    <mergeCell ref="G1929:G1930"/>
    <mergeCell ref="G1787:H1787"/>
    <mergeCell ref="G1788:H1788"/>
    <mergeCell ref="G1789:H1789"/>
    <mergeCell ref="G1790:H1790"/>
    <mergeCell ref="A1791:E1791"/>
    <mergeCell ref="B1792:E1792"/>
    <mergeCell ref="G1793:H1793"/>
    <mergeCell ref="G1794:H1794"/>
    <mergeCell ref="G1795:H1795"/>
    <mergeCell ref="G1796:H1796"/>
    <mergeCell ref="G1797:H1797"/>
    <mergeCell ref="D1798:F1798"/>
    <mergeCell ref="A1799:I1799"/>
    <mergeCell ref="B1931:C1931"/>
    <mergeCell ref="H1929:H1930"/>
    <mergeCell ref="I1929:I1930"/>
    <mergeCell ref="G1932:H1932"/>
    <mergeCell ref="G1933:H1933"/>
    <mergeCell ref="G1934:H1934"/>
    <mergeCell ref="G1935:H1935"/>
    <mergeCell ref="D1936:F1936"/>
    <mergeCell ref="A1937:I1937"/>
    <mergeCell ref="A1938:C1938"/>
    <mergeCell ref="D1938:E1938"/>
    <mergeCell ref="B1939:C1939"/>
    <mergeCell ref="D1939:E1939"/>
    <mergeCell ref="D1940:E1940"/>
    <mergeCell ref="G1941:H1941"/>
    <mergeCell ref="B1940:C1940"/>
    <mergeCell ref="A1942:C1942"/>
    <mergeCell ref="D1942:E1942"/>
    <mergeCell ref="B1943:C1943"/>
    <mergeCell ref="D1943:E1943"/>
    <mergeCell ref="G1944:H1944"/>
    <mergeCell ref="G1945:H1945"/>
    <mergeCell ref="G1946:H1946"/>
    <mergeCell ref="G1947:H1947"/>
    <mergeCell ref="D1948:F1948"/>
    <mergeCell ref="A1949:I1949"/>
    <mergeCell ref="A1950:C1950"/>
    <mergeCell ref="D1950:E1950"/>
    <mergeCell ref="B1951:C1951"/>
    <mergeCell ref="D1951:E1951"/>
    <mergeCell ref="G1952:H1952"/>
    <mergeCell ref="A1953:C1953"/>
    <mergeCell ref="D1953:E1953"/>
    <mergeCell ref="B1954:C1954"/>
    <mergeCell ref="D1954:E1954"/>
    <mergeCell ref="B1955:C1955"/>
    <mergeCell ref="D1955:E1955"/>
    <mergeCell ref="G1956:H1956"/>
    <mergeCell ref="G1957:H1957"/>
    <mergeCell ref="G1958:H1958"/>
    <mergeCell ref="G1959:H1959"/>
    <mergeCell ref="D1960:F1960"/>
    <mergeCell ref="A1961:I1961"/>
    <mergeCell ref="A1962:C1962"/>
    <mergeCell ref="D1962:E1962"/>
    <mergeCell ref="B1963:C1963"/>
    <mergeCell ref="D1963:E1963"/>
    <mergeCell ref="B1964:C1964"/>
    <mergeCell ref="D1964:E1964"/>
    <mergeCell ref="G1965:H1965"/>
    <mergeCell ref="A1966:C1966"/>
    <mergeCell ref="D1966:E1966"/>
    <mergeCell ref="B1967:C1967"/>
    <mergeCell ref="D1967:E1967"/>
    <mergeCell ref="G1968:H1968"/>
    <mergeCell ref="G1969:H1969"/>
    <mergeCell ref="G1970:H1970"/>
    <mergeCell ref="G1971:H1971"/>
    <mergeCell ref="D1972:F1972"/>
    <mergeCell ref="A1973:I1973"/>
    <mergeCell ref="A1974:C1974"/>
    <mergeCell ref="D1974:E1974"/>
    <mergeCell ref="B1975:C1975"/>
    <mergeCell ref="D1975:E1975"/>
    <mergeCell ref="B1976:C1976"/>
    <mergeCell ref="D1976:E1976"/>
    <mergeCell ref="G1977:H1977"/>
    <mergeCell ref="A1978:C1978"/>
    <mergeCell ref="D1978:E1978"/>
    <mergeCell ref="B1979:C1979"/>
    <mergeCell ref="D1979:E1979"/>
    <mergeCell ref="G1980:H1980"/>
    <mergeCell ref="G1981:H1981"/>
    <mergeCell ref="G1982:H1982"/>
    <mergeCell ref="G1983:H1983"/>
    <mergeCell ref="D1984:F1984"/>
    <mergeCell ref="A1985:I1985"/>
    <mergeCell ref="D1986:E1986"/>
    <mergeCell ref="A1986:C1986"/>
    <mergeCell ref="B1987:C1987"/>
    <mergeCell ref="D1987:E1987"/>
    <mergeCell ref="A1989:C1989"/>
    <mergeCell ref="D1989:E1989"/>
    <mergeCell ref="B1990:C1990"/>
    <mergeCell ref="D1990:E1990"/>
    <mergeCell ref="G1988:H1988"/>
    <mergeCell ref="G1991:H1991"/>
    <mergeCell ref="G1992:H1992"/>
    <mergeCell ref="G1993:H1993"/>
    <mergeCell ref="G1994:H1994"/>
    <mergeCell ref="D1995:F1995"/>
    <mergeCell ref="A1996:I1996"/>
    <mergeCell ref="A1997:C1997"/>
    <mergeCell ref="D1997:E1997"/>
    <mergeCell ref="B1998:C1998"/>
    <mergeCell ref="D1998:E1998"/>
    <mergeCell ref="B1999:C1999"/>
    <mergeCell ref="D1999:E1999"/>
    <mergeCell ref="G2000:H2000"/>
    <mergeCell ref="A2001:C2001"/>
    <mergeCell ref="D2001:E2001"/>
    <mergeCell ref="B2002:C2002"/>
    <mergeCell ref="D2002:E2002"/>
    <mergeCell ref="G2003:H2003"/>
    <mergeCell ref="G2004:H2004"/>
    <mergeCell ref="G2005:H2005"/>
    <mergeCell ref="G2006:H2006"/>
    <mergeCell ref="D2007:F2007"/>
    <mergeCell ref="A2008:I2008"/>
    <mergeCell ref="A2009:C2009"/>
    <mergeCell ref="D2009:E2009"/>
    <mergeCell ref="B2010:C2010"/>
    <mergeCell ref="D2010:E2010"/>
    <mergeCell ref="B2011:C2011"/>
    <mergeCell ref="D2011:E2011"/>
    <mergeCell ref="G2012:H2012"/>
    <mergeCell ref="A2013:C2013"/>
    <mergeCell ref="D2013:E2013"/>
    <mergeCell ref="B2014:C2014"/>
    <mergeCell ref="D2014:E2014"/>
    <mergeCell ref="G2021:H2021"/>
    <mergeCell ref="I2021:I2022"/>
    <mergeCell ref="G2024:H2024"/>
    <mergeCell ref="G2015:H2015"/>
    <mergeCell ref="G2016:H2016"/>
    <mergeCell ref="G2017:H2017"/>
    <mergeCell ref="G2018:H2018"/>
    <mergeCell ref="D2019:F2019"/>
    <mergeCell ref="A2020:I2020"/>
    <mergeCell ref="A2021:B2022"/>
    <mergeCell ref="C2021:D2022"/>
    <mergeCell ref="E2021:F2021"/>
    <mergeCell ref="C2023:D2023"/>
    <mergeCell ref="A2025:E2025"/>
    <mergeCell ref="B2026:E2026"/>
    <mergeCell ref="B2027:E2027"/>
    <mergeCell ref="B2028:E2028"/>
    <mergeCell ref="B2029:E2029"/>
    <mergeCell ref="B2030:E2030"/>
    <mergeCell ref="B2031:E2031"/>
    <mergeCell ref="G2032:H2032"/>
    <mergeCell ref="G2033:H2033"/>
    <mergeCell ref="G2034:H2034"/>
    <mergeCell ref="G2035:H2035"/>
    <mergeCell ref="G2036:H2036"/>
    <mergeCell ref="A2037:E2037"/>
    <mergeCell ref="B2038:E2038"/>
    <mergeCell ref="B2039:E2039"/>
    <mergeCell ref="B2040:E2040"/>
    <mergeCell ref="B2041:E2041"/>
    <mergeCell ref="B2042:E2042"/>
    <mergeCell ref="B2043:E2043"/>
    <mergeCell ref="B2044:E2044"/>
    <mergeCell ref="B2045:E2045"/>
    <mergeCell ref="B2046:E2046"/>
    <mergeCell ref="B2047:E2047"/>
    <mergeCell ref="B2048:E2048"/>
    <mergeCell ref="B2049:E2049"/>
    <mergeCell ref="G2050:H2050"/>
    <mergeCell ref="G2051:H2051"/>
    <mergeCell ref="G2052:H2052"/>
    <mergeCell ref="G2053:H2053"/>
    <mergeCell ref="G2054:H2054"/>
    <mergeCell ref="D2055:F2055"/>
    <mergeCell ref="A2056:I2056"/>
    <mergeCell ref="A2057:C2057"/>
    <mergeCell ref="D2057:E2057"/>
    <mergeCell ref="B2058:C2058"/>
    <mergeCell ref="D2058:E2058"/>
    <mergeCell ref="B2059:C2059"/>
    <mergeCell ref="D2059:E2059"/>
    <mergeCell ref="G2060:H2060"/>
    <mergeCell ref="A2061:C2061"/>
    <mergeCell ref="D2061:E2061"/>
    <mergeCell ref="B2062:C2062"/>
    <mergeCell ref="D2062:E2062"/>
    <mergeCell ref="B2063:C2063"/>
    <mergeCell ref="D2063:E2063"/>
    <mergeCell ref="G2064:H2064"/>
    <mergeCell ref="G2065:H2065"/>
    <mergeCell ref="G2066:H2066"/>
    <mergeCell ref="G2067:H2067"/>
    <mergeCell ref="D2068:F2068"/>
    <mergeCell ref="A2069:I2069"/>
    <mergeCell ref="A2070:C2070"/>
    <mergeCell ref="D2070:E2070"/>
    <mergeCell ref="A2099:I2099"/>
    <mergeCell ref="A2100:C2100"/>
    <mergeCell ref="D2100:E2100"/>
    <mergeCell ref="G2087:H2087"/>
    <mergeCell ref="G2090:H2090"/>
    <mergeCell ref="G2094:H2094"/>
    <mergeCell ref="G2095:H2095"/>
    <mergeCell ref="G2096:H2096"/>
    <mergeCell ref="G2097:H2097"/>
    <mergeCell ref="A2085:C2085"/>
    <mergeCell ref="B2086:C2086"/>
    <mergeCell ref="D2086:E2086"/>
    <mergeCell ref="A2088:C2088"/>
    <mergeCell ref="D2088:E2088"/>
    <mergeCell ref="B2089:C2089"/>
    <mergeCell ref="D2089:E2089"/>
    <mergeCell ref="A2091:C2091"/>
    <mergeCell ref="B2101:C2101"/>
    <mergeCell ref="D2101:E2101"/>
    <mergeCell ref="G2102:H2102"/>
    <mergeCell ref="D2103:E2103"/>
    <mergeCell ref="A2103:C2103"/>
    <mergeCell ref="B2104:C2104"/>
    <mergeCell ref="D2104:E2104"/>
    <mergeCell ref="G2105:H2105"/>
    <mergeCell ref="A2106:C2106"/>
    <mergeCell ref="D2106:E2106"/>
    <mergeCell ref="D2107:E2107"/>
    <mergeCell ref="B2071:C2071"/>
    <mergeCell ref="D2071:E2071"/>
    <mergeCell ref="G2072:H2072"/>
    <mergeCell ref="A2073:C2073"/>
    <mergeCell ref="D2073:E2073"/>
    <mergeCell ref="D2074:E2074"/>
    <mergeCell ref="G2075:H2075"/>
    <mergeCell ref="B2074:C2074"/>
    <mergeCell ref="A2076:C2076"/>
    <mergeCell ref="D2076:E2076"/>
    <mergeCell ref="B2077:C2077"/>
    <mergeCell ref="D2077:E2077"/>
    <mergeCell ref="B2078:C2078"/>
    <mergeCell ref="D2078:E2078"/>
    <mergeCell ref="G2079:H2079"/>
    <mergeCell ref="G2080:H2080"/>
    <mergeCell ref="G2081:H2081"/>
    <mergeCell ref="G2082:H2082"/>
    <mergeCell ref="D2083:F2083"/>
    <mergeCell ref="A2084:I2084"/>
    <mergeCell ref="D2085:E2085"/>
    <mergeCell ref="D2091:E2091"/>
    <mergeCell ref="B2092:C2092"/>
    <mergeCell ref="D2092:E2092"/>
    <mergeCell ref="B2093:C2093"/>
    <mergeCell ref="D2093:E2093"/>
    <mergeCell ref="D2098:F2098"/>
    <mergeCell ref="B2107:C2107"/>
    <mergeCell ref="B2108:C2108"/>
    <mergeCell ref="D2108:E2108"/>
    <mergeCell ref="G2109:H2109"/>
    <mergeCell ref="G2110:H2110"/>
    <mergeCell ref="G2111:H2111"/>
    <mergeCell ref="G2112:H2112"/>
    <mergeCell ref="B2147:C2147"/>
    <mergeCell ref="D2147:E2147"/>
    <mergeCell ref="B2148:C2148"/>
    <mergeCell ref="D2148:E2148"/>
    <mergeCell ref="G2130:H2130"/>
    <mergeCell ref="G2131:H2131"/>
    <mergeCell ref="G2132:H2132"/>
    <mergeCell ref="G2133:H2133"/>
    <mergeCell ref="A2134:E2134"/>
    <mergeCell ref="B2135:E2135"/>
    <mergeCell ref="G2136:H2136"/>
    <mergeCell ref="G2137:H2137"/>
    <mergeCell ref="G2138:H2138"/>
    <mergeCell ref="G2139:H2139"/>
    <mergeCell ref="G2140:H2140"/>
    <mergeCell ref="D2141:F2141"/>
    <mergeCell ref="A2142:I2142"/>
    <mergeCell ref="A2143:C2143"/>
    <mergeCell ref="D2143:E2143"/>
    <mergeCell ref="G2149:H2149"/>
    <mergeCell ref="G2150:H2150"/>
    <mergeCell ref="G2151:H2151"/>
    <mergeCell ref="G2152:H2152"/>
    <mergeCell ref="D2153:F2153"/>
    <mergeCell ref="A2154:I2154"/>
    <mergeCell ref="A2155:E2155"/>
    <mergeCell ref="B2156:E2156"/>
    <mergeCell ref="B2157:E2157"/>
    <mergeCell ref="G2158:H2158"/>
    <mergeCell ref="D2113:F2113"/>
    <mergeCell ref="A2114:I2114"/>
    <mergeCell ref="A2115:C2115"/>
    <mergeCell ref="D2115:E2115"/>
    <mergeCell ref="B2116:C2116"/>
    <mergeCell ref="D2116:E2116"/>
    <mergeCell ref="G2117:H2117"/>
    <mergeCell ref="A2118:C2118"/>
    <mergeCell ref="D2118:E2118"/>
    <mergeCell ref="B2119:C2119"/>
    <mergeCell ref="D2119:E2119"/>
    <mergeCell ref="B2120:C2120"/>
    <mergeCell ref="D2120:E2120"/>
    <mergeCell ref="G2121:H2121"/>
    <mergeCell ref="G2122:H2122"/>
    <mergeCell ref="G2123:H2123"/>
    <mergeCell ref="G2124:H2124"/>
    <mergeCell ref="D2125:F2125"/>
    <mergeCell ref="A2126:I2126"/>
    <mergeCell ref="A2127:E2127"/>
    <mergeCell ref="B2128:E2128"/>
    <mergeCell ref="B2129:E2129"/>
    <mergeCell ref="B2144:C2144"/>
    <mergeCell ref="D2144:E2144"/>
    <mergeCell ref="G2145:H2145"/>
    <mergeCell ref="A2146:C2146"/>
    <mergeCell ref="D2146:E2146"/>
    <mergeCell ref="G2159:H2159"/>
    <mergeCell ref="G2160:H2160"/>
    <mergeCell ref="G2161:H2161"/>
    <mergeCell ref="A2162:E2162"/>
    <mergeCell ref="B2163:E2163"/>
    <mergeCell ref="G2164:H2164"/>
    <mergeCell ref="G2165:H2165"/>
    <mergeCell ref="G2203:H2203"/>
    <mergeCell ref="G2204:H2204"/>
    <mergeCell ref="G2205:H2205"/>
    <mergeCell ref="D2206:F2206"/>
    <mergeCell ref="A2207:I2207"/>
    <mergeCell ref="A2184:I2184"/>
    <mergeCell ref="G2185:H2185"/>
    <mergeCell ref="G2186:H2186"/>
    <mergeCell ref="G2187:H2187"/>
    <mergeCell ref="D2188:F2188"/>
    <mergeCell ref="A2189:I2189"/>
    <mergeCell ref="A2190:I2190"/>
    <mergeCell ref="G2191:H2191"/>
    <mergeCell ref="G2192:H2192"/>
    <mergeCell ref="D2194:F2194"/>
    <mergeCell ref="A2195:I2195"/>
    <mergeCell ref="A2196:I2196"/>
    <mergeCell ref="G2193:H2193"/>
    <mergeCell ref="G2197:H2197"/>
    <mergeCell ref="G2198:H2198"/>
    <mergeCell ref="A2208:I2208"/>
    <mergeCell ref="G2209:H2209"/>
    <mergeCell ref="G2210:H2210"/>
    <mergeCell ref="G2211:H2211"/>
    <mergeCell ref="D2212:F2212"/>
    <mergeCell ref="A2213:I2213"/>
    <mergeCell ref="A2214:I2214"/>
    <mergeCell ref="G2215:H2215"/>
    <mergeCell ref="G2216:H2216"/>
    <mergeCell ref="G2166:H2166"/>
    <mergeCell ref="G2167:H2167"/>
    <mergeCell ref="G2168:H2168"/>
    <mergeCell ref="D2169:F2169"/>
    <mergeCell ref="A2170:I2170"/>
    <mergeCell ref="A2171:I2171"/>
    <mergeCell ref="D2172:E2172"/>
    <mergeCell ref="A2172:C2172"/>
    <mergeCell ref="B2173:C2173"/>
    <mergeCell ref="D2173:E2173"/>
    <mergeCell ref="B2174:C2174"/>
    <mergeCell ref="D2174:E2174"/>
    <mergeCell ref="G2175:H2175"/>
    <mergeCell ref="D2176:E2176"/>
    <mergeCell ref="A2176:C2176"/>
    <mergeCell ref="B2177:C2177"/>
    <mergeCell ref="D2177:E2177"/>
    <mergeCell ref="G2178:H2178"/>
    <mergeCell ref="G2179:H2179"/>
    <mergeCell ref="G2180:H2180"/>
    <mergeCell ref="G2181:H2181"/>
    <mergeCell ref="D2182:F2182"/>
    <mergeCell ref="A2183:I2183"/>
    <mergeCell ref="G2199:H2199"/>
    <mergeCell ref="D2200:F2200"/>
    <mergeCell ref="A2201:I2201"/>
    <mergeCell ref="A2202:I2202"/>
    <mergeCell ref="G2217:H2217"/>
    <mergeCell ref="D2218:F2218"/>
    <mergeCell ref="A2219:I2219"/>
    <mergeCell ref="A2220:C2220"/>
    <mergeCell ref="D2220:E2220"/>
    <mergeCell ref="B2221:C2221"/>
    <mergeCell ref="D2221:E2221"/>
    <mergeCell ref="A2252:C2252"/>
    <mergeCell ref="D2252:E2252"/>
    <mergeCell ref="B2253:C2253"/>
    <mergeCell ref="D2253:E2253"/>
    <mergeCell ref="B2254:C2254"/>
    <mergeCell ref="D2254:E2254"/>
    <mergeCell ref="D2225:E2226"/>
    <mergeCell ref="F2225:F2226"/>
    <mergeCell ref="D2235:F2235"/>
    <mergeCell ref="G2225:G2226"/>
    <mergeCell ref="H2225:H2226"/>
    <mergeCell ref="I2225:I2226"/>
    <mergeCell ref="G2228:H2228"/>
    <mergeCell ref="G2231:H2231"/>
    <mergeCell ref="G2232:H2232"/>
    <mergeCell ref="G2233:H2233"/>
    <mergeCell ref="G2234:H2234"/>
    <mergeCell ref="B2222:C2222"/>
    <mergeCell ref="D2222:E2222"/>
    <mergeCell ref="G2223:H2223"/>
    <mergeCell ref="A2224:C2224"/>
    <mergeCell ref="D2255:E2255"/>
    <mergeCell ref="B2255:C2255"/>
    <mergeCell ref="B2256:C2256"/>
    <mergeCell ref="D2256:E2256"/>
    <mergeCell ref="B2257:C2257"/>
    <mergeCell ref="D2257:E2257"/>
    <mergeCell ref="G2258:H2258"/>
    <mergeCell ref="D2259:E2259"/>
    <mergeCell ref="A2259:C2259"/>
    <mergeCell ref="B2260:C2260"/>
    <mergeCell ref="D2260:E2260"/>
    <mergeCell ref="B2261:C2261"/>
    <mergeCell ref="D2261:E2261"/>
    <mergeCell ref="B2262:C2262"/>
    <mergeCell ref="D2262:E2262"/>
    <mergeCell ref="G2263:H2263"/>
    <mergeCell ref="G2264:H2264"/>
    <mergeCell ref="G2265:H2265"/>
    <mergeCell ref="G2266:H2266"/>
    <mergeCell ref="D2267:F2267"/>
    <mergeCell ref="A2268:I2268"/>
    <mergeCell ref="D2269:E2269"/>
    <mergeCell ref="A2269:C2269"/>
    <mergeCell ref="B2270:C2270"/>
    <mergeCell ref="D2270:E2270"/>
    <mergeCell ref="B2271:C2271"/>
    <mergeCell ref="D2271:E2271"/>
    <mergeCell ref="B2272:C2272"/>
    <mergeCell ref="D2272:E2272"/>
    <mergeCell ref="B2273:C2273"/>
    <mergeCell ref="D2273:E2273"/>
    <mergeCell ref="B2274:C2274"/>
    <mergeCell ref="D2274:E2274"/>
    <mergeCell ref="G2275:H2275"/>
    <mergeCell ref="G2316:H2316"/>
    <mergeCell ref="G2317:H2317"/>
    <mergeCell ref="D2318:F2318"/>
    <mergeCell ref="A2319:I2319"/>
    <mergeCell ref="A2320:C2320"/>
    <mergeCell ref="D2320:E2320"/>
    <mergeCell ref="B2321:C2321"/>
    <mergeCell ref="D2321:E2321"/>
    <mergeCell ref="D2322:E2322"/>
    <mergeCell ref="G2323:H2323"/>
    <mergeCell ref="B2322:C2322"/>
    <mergeCell ref="A2324:C2324"/>
    <mergeCell ref="D2324:E2324"/>
    <mergeCell ref="B2325:C2325"/>
    <mergeCell ref="D2325:E2325"/>
    <mergeCell ref="A2276:C2276"/>
    <mergeCell ref="D2276:E2276"/>
    <mergeCell ref="B2277:C2277"/>
    <mergeCell ref="D2277:E2277"/>
    <mergeCell ref="G2278:H2278"/>
    <mergeCell ref="A2279:C2279"/>
    <mergeCell ref="D2279:E2279"/>
    <mergeCell ref="B2280:C2280"/>
    <mergeCell ref="D2280:E2280"/>
    <mergeCell ref="B2309:C2309"/>
    <mergeCell ref="D2309:E2309"/>
    <mergeCell ref="G2310:H2310"/>
    <mergeCell ref="A2311:C2311"/>
    <mergeCell ref="D2311:E2311"/>
    <mergeCell ref="B2312:C2312"/>
    <mergeCell ref="D2312:E2312"/>
    <mergeCell ref="B2313:C2313"/>
    <mergeCell ref="D2291:E2291"/>
    <mergeCell ref="B2292:C2292"/>
    <mergeCell ref="D2292:E2292"/>
    <mergeCell ref="B2293:C2293"/>
    <mergeCell ref="D2293:E2293"/>
    <mergeCell ref="G2294:H2294"/>
    <mergeCell ref="A2295:C2295"/>
    <mergeCell ref="D2295:E2295"/>
    <mergeCell ref="B2296:C2296"/>
    <mergeCell ref="D2296:E2296"/>
    <mergeCell ref="G2297:H2297"/>
    <mergeCell ref="A2298:C2298"/>
    <mergeCell ref="D2298:E2298"/>
    <mergeCell ref="B2299:C2299"/>
    <mergeCell ref="D2299:E2299"/>
    <mergeCell ref="G2314:H2314"/>
    <mergeCell ref="G2315:H2315"/>
    <mergeCell ref="D2313:E2313"/>
    <mergeCell ref="G2300:H2300"/>
    <mergeCell ref="G2301:H2301"/>
    <mergeCell ref="G2302:H2302"/>
    <mergeCell ref="G2303:H2303"/>
    <mergeCell ref="D2304:F2304"/>
    <mergeCell ref="A2305:I2305"/>
    <mergeCell ref="A2306:C2306"/>
    <mergeCell ref="D2306:E2306"/>
    <mergeCell ref="B2307:C2307"/>
    <mergeCell ref="D2307:E2307"/>
    <mergeCell ref="B2308:C2308"/>
    <mergeCell ref="D2308:E2308"/>
    <mergeCell ref="G2379:H2379"/>
    <mergeCell ref="D2333:F2333"/>
    <mergeCell ref="A2334:I2334"/>
    <mergeCell ref="A2335:C2335"/>
    <mergeCell ref="D2335:E2335"/>
    <mergeCell ref="B2336:C2336"/>
    <mergeCell ref="D2336:E2336"/>
    <mergeCell ref="D2337:E2337"/>
    <mergeCell ref="B2337:C2337"/>
    <mergeCell ref="B2338:C2338"/>
    <mergeCell ref="D2338:E2338"/>
    <mergeCell ref="B2339:C2339"/>
    <mergeCell ref="D2339:E2339"/>
    <mergeCell ref="G2340:H2340"/>
    <mergeCell ref="G2341:H2341"/>
    <mergeCell ref="G2342:H2342"/>
    <mergeCell ref="G2326:H2326"/>
    <mergeCell ref="D2327:E2327"/>
    <mergeCell ref="A2381:I2381"/>
    <mergeCell ref="A2382:I2382"/>
    <mergeCell ref="G2383:H2383"/>
    <mergeCell ref="G2391:H2391"/>
    <mergeCell ref="D2392:F2392"/>
    <mergeCell ref="A2393:I2393"/>
    <mergeCell ref="A2394:I2394"/>
    <mergeCell ref="G2395:H2395"/>
    <mergeCell ref="G2396:H2396"/>
    <mergeCell ref="G2397:H2397"/>
    <mergeCell ref="D2398:F2398"/>
    <mergeCell ref="A2399:I2399"/>
    <mergeCell ref="A2400:I2400"/>
    <mergeCell ref="G2401:H2401"/>
    <mergeCell ref="G2402:H2402"/>
    <mergeCell ref="G2403:H2403"/>
    <mergeCell ref="A2327:C2327"/>
    <mergeCell ref="B2328:C2328"/>
    <mergeCell ref="D2328:E2328"/>
    <mergeCell ref="G2329:H2329"/>
    <mergeCell ref="G2330:H2330"/>
    <mergeCell ref="G2331:H2331"/>
    <mergeCell ref="G2332:H2332"/>
    <mergeCell ref="G2367:H2367"/>
    <mergeCell ref="G2371:H2371"/>
    <mergeCell ref="G2372:H2372"/>
    <mergeCell ref="G2373:H2373"/>
    <mergeCell ref="D2374:F2374"/>
    <mergeCell ref="A2375:I2375"/>
    <mergeCell ref="A2376:I2376"/>
    <mergeCell ref="G2377:H2377"/>
    <mergeCell ref="G2378:H2378"/>
    <mergeCell ref="D2404:F2404"/>
    <mergeCell ref="A2405:I2405"/>
    <mergeCell ref="A2406:I2406"/>
    <mergeCell ref="G2407:H2407"/>
    <mergeCell ref="G2408:H2408"/>
    <mergeCell ref="D2410:F2410"/>
    <mergeCell ref="A2411:I2411"/>
    <mergeCell ref="A2412:I2412"/>
    <mergeCell ref="G2409:H2409"/>
    <mergeCell ref="G2413:H2413"/>
    <mergeCell ref="G2414:H2414"/>
    <mergeCell ref="G2415:H2415"/>
    <mergeCell ref="D2416:F2416"/>
    <mergeCell ref="A2417:I2417"/>
    <mergeCell ref="A2418:I2418"/>
    <mergeCell ref="G2426:H2426"/>
    <mergeCell ref="G2427:H2427"/>
    <mergeCell ref="G2419:H2419"/>
    <mergeCell ref="G2420:H2420"/>
    <mergeCell ref="G2421:H2421"/>
    <mergeCell ref="D2422:F2422"/>
    <mergeCell ref="A2423:I2423"/>
    <mergeCell ref="A2424:I2424"/>
    <mergeCell ref="G2425:H2425"/>
    <mergeCell ref="A2363:I2363"/>
    <mergeCell ref="A2364:I2364"/>
    <mergeCell ref="G2365:H2365"/>
    <mergeCell ref="G2366:H2366"/>
    <mergeCell ref="D2368:F2368"/>
    <mergeCell ref="A2369:I2369"/>
    <mergeCell ref="A2370:I2370"/>
    <mergeCell ref="G2384:H2384"/>
    <mergeCell ref="G2385:H2385"/>
    <mergeCell ref="D2386:F2386"/>
    <mergeCell ref="A2387:I2387"/>
    <mergeCell ref="A2388:I2388"/>
    <mergeCell ref="G2389:H2389"/>
    <mergeCell ref="G2390:H2390"/>
    <mergeCell ref="G2343:H2343"/>
    <mergeCell ref="D2344:F2344"/>
    <mergeCell ref="A2345:I2345"/>
    <mergeCell ref="A2346:I2346"/>
    <mergeCell ref="G2347:H2347"/>
    <mergeCell ref="G2348:H2348"/>
    <mergeCell ref="G2349:H2349"/>
    <mergeCell ref="D2350:F2350"/>
    <mergeCell ref="A2351:I2351"/>
    <mergeCell ref="A2352:I2352"/>
    <mergeCell ref="G2353:H2353"/>
    <mergeCell ref="G2354:H2354"/>
    <mergeCell ref="G2355:H2355"/>
    <mergeCell ref="D2356:F2356"/>
    <mergeCell ref="A2357:I2357"/>
    <mergeCell ref="A2358:I2358"/>
    <mergeCell ref="G2359:H2359"/>
    <mergeCell ref="D2380:F2380"/>
    <mergeCell ref="G1762:H1762"/>
    <mergeCell ref="D1763:F1763"/>
    <mergeCell ref="A1764:I1764"/>
    <mergeCell ref="A1765:E1765"/>
    <mergeCell ref="B1766:E1766"/>
    <mergeCell ref="B1767:E1767"/>
    <mergeCell ref="G1768:H1768"/>
    <mergeCell ref="G1769:H1769"/>
    <mergeCell ref="G1770:H1770"/>
    <mergeCell ref="G1771:H1771"/>
    <mergeCell ref="A1772:E1772"/>
    <mergeCell ref="B1773:E1773"/>
    <mergeCell ref="B1774:E1774"/>
    <mergeCell ref="B1775:E1775"/>
    <mergeCell ref="G2360:H2360"/>
    <mergeCell ref="G2361:H2361"/>
    <mergeCell ref="D2362:F2362"/>
    <mergeCell ref="G2281:H2281"/>
    <mergeCell ref="G2282:H2282"/>
    <mergeCell ref="G2283:H2283"/>
    <mergeCell ref="G2284:H2284"/>
    <mergeCell ref="D2285:F2285"/>
    <mergeCell ref="A2286:I2286"/>
    <mergeCell ref="D2287:E2287"/>
    <mergeCell ref="A2287:C2287"/>
    <mergeCell ref="B2288:C2288"/>
    <mergeCell ref="D2288:E2288"/>
    <mergeCell ref="B2289:C2289"/>
    <mergeCell ref="D2289:E2289"/>
    <mergeCell ref="B2290:C2290"/>
    <mergeCell ref="D2290:E2290"/>
    <mergeCell ref="B2291:C2291"/>
    <mergeCell ref="G1750:H1750"/>
    <mergeCell ref="D1751:F1751"/>
    <mergeCell ref="A1752:I1752"/>
    <mergeCell ref="A1753:C1753"/>
    <mergeCell ref="D1753:E1753"/>
    <mergeCell ref="D1754:E1754"/>
    <mergeCell ref="G1755:H1755"/>
    <mergeCell ref="B1754:C1754"/>
    <mergeCell ref="A1756:C1756"/>
    <mergeCell ref="D1756:E1756"/>
    <mergeCell ref="B1757:C1757"/>
    <mergeCell ref="D1757:E1757"/>
    <mergeCell ref="B1758:C1758"/>
    <mergeCell ref="D1758:E1758"/>
    <mergeCell ref="G1759:H1759"/>
    <mergeCell ref="G1760:H1760"/>
    <mergeCell ref="G1761:H1761"/>
    <mergeCell ref="G1776:H1776"/>
    <mergeCell ref="G1777:H1777"/>
    <mergeCell ref="G1778:H1778"/>
    <mergeCell ref="G1779:H1779"/>
    <mergeCell ref="G1780:H1780"/>
    <mergeCell ref="D1781:F1781"/>
    <mergeCell ref="A1782:I1782"/>
    <mergeCell ref="A1783:E1783"/>
    <mergeCell ref="B1784:E1784"/>
    <mergeCell ref="B1785:E1785"/>
    <mergeCell ref="G1786:H1786"/>
    <mergeCell ref="B1801:E1801"/>
    <mergeCell ref="B1802:E1802"/>
    <mergeCell ref="G1803:H1803"/>
    <mergeCell ref="G1804:H1804"/>
    <mergeCell ref="G1805:H1805"/>
    <mergeCell ref="G1806:H1806"/>
    <mergeCell ref="A1800:E1800"/>
    <mergeCell ref="G1807:H1807"/>
    <mergeCell ref="A1845:C1845"/>
    <mergeCell ref="D1845:E1845"/>
    <mergeCell ref="B1846:C1846"/>
    <mergeCell ref="D1846:E1846"/>
    <mergeCell ref="B1847:C1847"/>
    <mergeCell ref="D1847:E1847"/>
    <mergeCell ref="G1848:H1848"/>
    <mergeCell ref="A1849:C1849"/>
    <mergeCell ref="D1849:E1849"/>
    <mergeCell ref="B1850:C1850"/>
    <mergeCell ref="D1850:E1850"/>
    <mergeCell ref="G1851:H1851"/>
    <mergeCell ref="G1852:H1852"/>
    <mergeCell ref="G1853:H1853"/>
    <mergeCell ref="A1808:E1808"/>
    <mergeCell ref="B1809:E1809"/>
    <mergeCell ref="G1810:H1810"/>
    <mergeCell ref="G1811:H1811"/>
    <mergeCell ref="G1812:H1812"/>
    <mergeCell ref="G1813:H1813"/>
    <mergeCell ref="G1814:H1814"/>
    <mergeCell ref="D1815:F1815"/>
    <mergeCell ref="A1816:I1816"/>
    <mergeCell ref="A1817:E1817"/>
    <mergeCell ref="B1818:E1818"/>
    <mergeCell ref="B1819:E1819"/>
    <mergeCell ref="G1820:H1820"/>
    <mergeCell ref="G1821:H1821"/>
    <mergeCell ref="G1822:H1822"/>
    <mergeCell ref="G1823:H1823"/>
    <mergeCell ref="A1824:E1824"/>
    <mergeCell ref="B1825:E1825"/>
    <mergeCell ref="G1826:H1826"/>
    <mergeCell ref="G1827:H1827"/>
    <mergeCell ref="G1828:H1828"/>
    <mergeCell ref="G1829:H1829"/>
    <mergeCell ref="G1830:H1830"/>
    <mergeCell ref="D1831:F1831"/>
    <mergeCell ref="A1832:I1832"/>
    <mergeCell ref="A1833:C1833"/>
    <mergeCell ref="D1833:E1833"/>
    <mergeCell ref="D1834:E1834"/>
    <mergeCell ref="B1834:C1834"/>
    <mergeCell ref="B1835:C1835"/>
    <mergeCell ref="D1835:E1835"/>
    <mergeCell ref="A1837:C1837"/>
    <mergeCell ref="D1837:E1837"/>
    <mergeCell ref="B1838:C1838"/>
    <mergeCell ref="D1838:E1838"/>
    <mergeCell ref="G1836:H1836"/>
    <mergeCell ref="G1839:H1839"/>
    <mergeCell ref="G1840:H1840"/>
    <mergeCell ref="G1841:H1841"/>
    <mergeCell ref="G1842:H1842"/>
    <mergeCell ref="D1843:F1843"/>
    <mergeCell ref="A1844:I1844"/>
    <mergeCell ref="G1854:H1854"/>
    <mergeCell ref="D1855:F1855"/>
    <mergeCell ref="A1856:I1856"/>
    <mergeCell ref="A1857:C1857"/>
    <mergeCell ref="D1857:E1857"/>
    <mergeCell ref="B1858:C1858"/>
    <mergeCell ref="D1858:E1858"/>
    <mergeCell ref="B1859:C1859"/>
    <mergeCell ref="D1859:E1859"/>
    <mergeCell ref="G1860:H1860"/>
    <mergeCell ref="A1861:C1861"/>
    <mergeCell ref="D1861:E1861"/>
    <mergeCell ref="B1862:C1862"/>
    <mergeCell ref="D1862:E1862"/>
    <mergeCell ref="B1863:C1863"/>
    <mergeCell ref="D1863:E1863"/>
    <mergeCell ref="G1864:H1864"/>
    <mergeCell ref="G1865:H1865"/>
    <mergeCell ref="G1866:H1866"/>
    <mergeCell ref="G1867:H1867"/>
    <mergeCell ref="D1868:F1868"/>
    <mergeCell ref="A1869:I1869"/>
    <mergeCell ref="A1870:C1870"/>
    <mergeCell ref="D1870:E1870"/>
    <mergeCell ref="B1871:C1871"/>
    <mergeCell ref="D1871:E1871"/>
    <mergeCell ref="D1872:E1872"/>
    <mergeCell ref="G1873:H1873"/>
    <mergeCell ref="B1872:C1872"/>
    <mergeCell ref="A1874:C1874"/>
    <mergeCell ref="D1874:E1874"/>
    <mergeCell ref="B1875:C1875"/>
    <mergeCell ref="D1875:E1875"/>
    <mergeCell ref="B1876:C1876"/>
    <mergeCell ref="D1876:E1876"/>
    <mergeCell ref="G1877:H1877"/>
    <mergeCell ref="G1878:H1878"/>
    <mergeCell ref="G1879:H1879"/>
    <mergeCell ref="G1880:H1880"/>
    <mergeCell ref="D1881:F1881"/>
    <mergeCell ref="A1882:I1882"/>
    <mergeCell ref="A1883:E1883"/>
    <mergeCell ref="B1884:E1884"/>
    <mergeCell ref="B1885:E1885"/>
    <mergeCell ref="G1886:H1886"/>
    <mergeCell ref="G1887:H1887"/>
    <mergeCell ref="G1888:H1888"/>
    <mergeCell ref="A1890:E1890"/>
    <mergeCell ref="B1891:E1891"/>
    <mergeCell ref="G1889:H1889"/>
    <mergeCell ref="G1892:H1892"/>
    <mergeCell ref="G1893:H1893"/>
    <mergeCell ref="G1894:H1894"/>
    <mergeCell ref="G1895:H1895"/>
    <mergeCell ref="G1896:H1896"/>
    <mergeCell ref="D1897:F1897"/>
    <mergeCell ref="A1898:I1898"/>
    <mergeCell ref="A1899:C1899"/>
    <mergeCell ref="D1899:E1899"/>
    <mergeCell ref="B1900:C1900"/>
    <mergeCell ref="D1900:E1900"/>
    <mergeCell ref="D1901:E1901"/>
    <mergeCell ref="G1902:H1902"/>
    <mergeCell ref="B1901:C1901"/>
    <mergeCell ref="A1903:C1903"/>
    <mergeCell ref="D1903:E1903"/>
    <mergeCell ref="B1904:C1904"/>
    <mergeCell ref="D1904:E1904"/>
    <mergeCell ref="G1905:H1905"/>
    <mergeCell ref="G1906:H1906"/>
    <mergeCell ref="G1907:H1907"/>
    <mergeCell ref="G1908:H1908"/>
    <mergeCell ref="D1909:F1909"/>
    <mergeCell ref="A1910:I1910"/>
    <mergeCell ref="A1911:C1911"/>
    <mergeCell ref="D1911:E1911"/>
    <mergeCell ref="B1912:C1912"/>
    <mergeCell ref="D1912:E1912"/>
    <mergeCell ref="G1913:H1913"/>
    <mergeCell ref="A1914:C1914"/>
    <mergeCell ref="D1914:E1914"/>
    <mergeCell ref="B1915:C1915"/>
    <mergeCell ref="D1915:E1915"/>
    <mergeCell ref="B1916:C1916"/>
    <mergeCell ref="D1916:E1916"/>
    <mergeCell ref="G1917:H1917"/>
    <mergeCell ref="G1918:H1918"/>
    <mergeCell ref="G1919:H1919"/>
    <mergeCell ref="G1920:H1920"/>
    <mergeCell ref="D1921:F1921"/>
    <mergeCell ref="A1922:I1922"/>
    <mergeCell ref="D1926:E1926"/>
    <mergeCell ref="G1927:H1927"/>
    <mergeCell ref="A1923:C1923"/>
    <mergeCell ref="D1923:E1923"/>
    <mergeCell ref="B1924:C1924"/>
    <mergeCell ref="D1924:E1924"/>
    <mergeCell ref="B1925:C1925"/>
    <mergeCell ref="D1925:E1925"/>
    <mergeCell ref="B1926:C1926"/>
    <mergeCell ref="D2224:E2224"/>
    <mergeCell ref="A2225:A2226"/>
    <mergeCell ref="B2225:C2225"/>
    <mergeCell ref="B2227:C2227"/>
    <mergeCell ref="A2229:C2229"/>
    <mergeCell ref="D2229:E2229"/>
    <mergeCell ref="B2230:C2230"/>
    <mergeCell ref="D2230:E2230"/>
    <mergeCell ref="A2236:I2236"/>
    <mergeCell ref="D2237:E2237"/>
    <mergeCell ref="A2237:C2237"/>
    <mergeCell ref="B2238:C2238"/>
    <mergeCell ref="D2238:E2238"/>
    <mergeCell ref="B2239:C2239"/>
    <mergeCell ref="D2239:E2239"/>
    <mergeCell ref="G2240:H2240"/>
    <mergeCell ref="D2241:E2241"/>
    <mergeCell ref="A2241:C2241"/>
    <mergeCell ref="B2242:C2242"/>
    <mergeCell ref="D2242:E2242"/>
    <mergeCell ref="A2244:C2244"/>
    <mergeCell ref="D2244:E2244"/>
    <mergeCell ref="B2245:C2245"/>
    <mergeCell ref="D2245:E2245"/>
    <mergeCell ref="G2243:H2243"/>
    <mergeCell ref="G2246:H2246"/>
    <mergeCell ref="G2247:H2247"/>
    <mergeCell ref="G2248:H2248"/>
    <mergeCell ref="G2249:H2249"/>
    <mergeCell ref="D2250:F2250"/>
    <mergeCell ref="A2251:I2251"/>
    <mergeCell ref="A1:I1"/>
    <mergeCell ref="D2:F2"/>
    <mergeCell ref="A3:I3"/>
    <mergeCell ref="A4:E4"/>
    <mergeCell ref="B5:E5"/>
    <mergeCell ref="B6:E6"/>
    <mergeCell ref="G7:H7"/>
    <mergeCell ref="G8:H8"/>
    <mergeCell ref="G9:H9"/>
    <mergeCell ref="G10:H10"/>
    <mergeCell ref="A11:E11"/>
    <mergeCell ref="B12:E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B25:E25"/>
    <mergeCell ref="B26:E26"/>
    <mergeCell ref="B27:E27"/>
    <mergeCell ref="G28:H28"/>
    <mergeCell ref="G35:H35"/>
    <mergeCell ref="I35:I36"/>
    <mergeCell ref="G39:H39"/>
    <mergeCell ref="G29:H29"/>
    <mergeCell ref="G30:H30"/>
    <mergeCell ref="G31:H31"/>
    <mergeCell ref="G32:H32"/>
    <mergeCell ref="D33:F33"/>
    <mergeCell ref="A34:I34"/>
    <mergeCell ref="A35:B36"/>
    <mergeCell ref="C35:D36"/>
    <mergeCell ref="E35:F35"/>
    <mergeCell ref="C37:D37"/>
    <mergeCell ref="C38:D38"/>
    <mergeCell ref="A40:E40"/>
    <mergeCell ref="B41:E41"/>
    <mergeCell ref="B42:E42"/>
    <mergeCell ref="C81:D82"/>
    <mergeCell ref="C83:D83"/>
    <mergeCell ref="C84:D84"/>
    <mergeCell ref="G85:H85"/>
    <mergeCell ref="A86:E86"/>
    <mergeCell ref="B87:E87"/>
    <mergeCell ref="B88:E88"/>
    <mergeCell ref="B89:E89"/>
    <mergeCell ref="G90:H90"/>
    <mergeCell ref="G91:H91"/>
    <mergeCell ref="G92:H92"/>
    <mergeCell ref="G93:H93"/>
    <mergeCell ref="A94:E94"/>
    <mergeCell ref="B95:E95"/>
    <mergeCell ref="B43:E43"/>
    <mergeCell ref="B44:E44"/>
    <mergeCell ref="B45:E45"/>
    <mergeCell ref="G46:H46"/>
    <mergeCell ref="G47:H47"/>
    <mergeCell ref="G48:H48"/>
    <mergeCell ref="G49:H49"/>
    <mergeCell ref="A50:E50"/>
    <mergeCell ref="B51:E51"/>
    <mergeCell ref="B52:E52"/>
    <mergeCell ref="B53:E53"/>
    <mergeCell ref="B54:E54"/>
    <mergeCell ref="B55:E55"/>
    <mergeCell ref="B56:E56"/>
    <mergeCell ref="B57:E57"/>
    <mergeCell ref="B58:E58"/>
    <mergeCell ref="B59:E59"/>
    <mergeCell ref="B60:E60"/>
    <mergeCell ref="B61:E61"/>
    <mergeCell ref="B62:E62"/>
    <mergeCell ref="B63:E63"/>
    <mergeCell ref="B64:E64"/>
    <mergeCell ref="B65:E65"/>
    <mergeCell ref="B66:E66"/>
    <mergeCell ref="B67:E67"/>
    <mergeCell ref="B68:E68"/>
    <mergeCell ref="B69:E69"/>
    <mergeCell ref="B70:E70"/>
    <mergeCell ref="B71:E71"/>
    <mergeCell ref="B72:E72"/>
    <mergeCell ref="B73:E73"/>
    <mergeCell ref="G74:H74"/>
    <mergeCell ref="G120:H120"/>
    <mergeCell ref="G75:H75"/>
    <mergeCell ref="G76:H76"/>
    <mergeCell ref="G77:H77"/>
    <mergeCell ref="G78:H78"/>
    <mergeCell ref="D79:F79"/>
    <mergeCell ref="A80:I80"/>
    <mergeCell ref="A81:B82"/>
    <mergeCell ref="E81:F81"/>
    <mergeCell ref="G81:H81"/>
    <mergeCell ref="I81:I82"/>
    <mergeCell ref="B96:E96"/>
    <mergeCell ref="B97:E97"/>
    <mergeCell ref="B98:E98"/>
    <mergeCell ref="B99:E99"/>
    <mergeCell ref="B100:E100"/>
    <mergeCell ref="B101:E101"/>
    <mergeCell ref="B102:E102"/>
    <mergeCell ref="B103:E103"/>
    <mergeCell ref="B104:E104"/>
    <mergeCell ref="B105:E105"/>
    <mergeCell ref="B106:E106"/>
    <mergeCell ref="B107:E107"/>
    <mergeCell ref="B108:E108"/>
    <mergeCell ref="B109:E109"/>
    <mergeCell ref="B110:E110"/>
    <mergeCell ref="B111:E111"/>
    <mergeCell ref="B112:E112"/>
    <mergeCell ref="B113:E113"/>
    <mergeCell ref="B114:E114"/>
    <mergeCell ref="B115:E115"/>
    <mergeCell ref="B116:E116"/>
    <mergeCell ref="B117:E117"/>
    <mergeCell ref="B118:E118"/>
    <mergeCell ref="G119:H119"/>
    <mergeCell ref="G121:H121"/>
    <mergeCell ref="G122:H122"/>
    <mergeCell ref="G123:H123"/>
    <mergeCell ref="D124:F124"/>
    <mergeCell ref="A125:I125"/>
    <mergeCell ref="A126:E126"/>
    <mergeCell ref="B127:E127"/>
    <mergeCell ref="B128:E128"/>
    <mergeCell ref="G129:H129"/>
    <mergeCell ref="G130:H130"/>
    <mergeCell ref="G131:H131"/>
    <mergeCell ref="G132:H132"/>
    <mergeCell ref="A133:E133"/>
    <mergeCell ref="B134:E134"/>
    <mergeCell ref="B135:E135"/>
    <mergeCell ref="B136:E136"/>
    <mergeCell ref="B137:E137"/>
    <mergeCell ref="G138:H138"/>
    <mergeCell ref="G139:H139"/>
    <mergeCell ref="G140:H140"/>
    <mergeCell ref="G141:H141"/>
    <mergeCell ref="G142:H142"/>
    <mergeCell ref="D143:F143"/>
    <mergeCell ref="A144:I144"/>
    <mergeCell ref="B159:E159"/>
    <mergeCell ref="B160:E160"/>
    <mergeCell ref="B161:E161"/>
    <mergeCell ref="B162:E162"/>
    <mergeCell ref="G163:H163"/>
    <mergeCell ref="G164:H164"/>
    <mergeCell ref="G165:H165"/>
    <mergeCell ref="G166:H166"/>
    <mergeCell ref="G167:H167"/>
    <mergeCell ref="D168:F168"/>
    <mergeCell ref="A145:E145"/>
    <mergeCell ref="B146:E146"/>
    <mergeCell ref="B147:E147"/>
    <mergeCell ref="B148:E148"/>
    <mergeCell ref="B149:E149"/>
    <mergeCell ref="G150:H150"/>
    <mergeCell ref="G151:H151"/>
    <mergeCell ref="G152:H152"/>
    <mergeCell ref="G153:H153"/>
    <mergeCell ref="A154:E154"/>
    <mergeCell ref="B155:E155"/>
    <mergeCell ref="B156:E156"/>
    <mergeCell ref="B157:E157"/>
    <mergeCell ref="B158:E158"/>
    <mergeCell ref="A169:I169"/>
    <mergeCell ref="A170:E170"/>
    <mergeCell ref="B171:E171"/>
    <mergeCell ref="B172:E172"/>
    <mergeCell ref="G173:H173"/>
    <mergeCell ref="G174:H174"/>
    <mergeCell ref="G175:H175"/>
    <mergeCell ref="G176:H176"/>
    <mergeCell ref="A177:E177"/>
    <mergeCell ref="B178:E178"/>
    <mergeCell ref="B179:E179"/>
    <mergeCell ref="B180:E180"/>
    <mergeCell ref="B181:E181"/>
    <mergeCell ref="G182:H182"/>
    <mergeCell ref="G183:H183"/>
    <mergeCell ref="G184:H184"/>
    <mergeCell ref="G185:H185"/>
    <mergeCell ref="G186:H186"/>
    <mergeCell ref="D187:F187"/>
    <mergeCell ref="A188:I188"/>
    <mergeCell ref="A189:E189"/>
    <mergeCell ref="B190:E190"/>
    <mergeCell ref="B191:E191"/>
    <mergeCell ref="G192:H192"/>
    <mergeCell ref="G193:H193"/>
    <mergeCell ref="G194:H194"/>
    <mergeCell ref="G195:H195"/>
    <mergeCell ref="A196:E196"/>
    <mergeCell ref="B197:E197"/>
    <mergeCell ref="B198:E198"/>
    <mergeCell ref="G199:H199"/>
    <mergeCell ref="G200:H200"/>
    <mergeCell ref="G201:H201"/>
    <mergeCell ref="G202:H202"/>
    <mergeCell ref="G203:H203"/>
    <mergeCell ref="D204:F204"/>
    <mergeCell ref="A205:I205"/>
    <mergeCell ref="A206:E206"/>
    <mergeCell ref="B207:E207"/>
    <mergeCell ref="G208:H208"/>
    <mergeCell ref="G209:H209"/>
    <mergeCell ref="G210:H210"/>
    <mergeCell ref="G211:H211"/>
    <mergeCell ref="G212:H212"/>
    <mergeCell ref="D213:F213"/>
    <mergeCell ref="A214:I214"/>
    <mergeCell ref="G271:H271"/>
    <mergeCell ref="G272:H272"/>
    <mergeCell ref="D273:F273"/>
    <mergeCell ref="A274:I274"/>
    <mergeCell ref="A275:C275"/>
    <mergeCell ref="D275:E275"/>
    <mergeCell ref="G236:H236"/>
    <mergeCell ref="G237:H237"/>
    <mergeCell ref="G238:H238"/>
    <mergeCell ref="G239:H239"/>
    <mergeCell ref="D240:F240"/>
    <mergeCell ref="A241:I241"/>
    <mergeCell ref="A242:E242"/>
    <mergeCell ref="B243:E243"/>
    <mergeCell ref="G244:H244"/>
    <mergeCell ref="G245:H245"/>
    <mergeCell ref="G246:H246"/>
    <mergeCell ref="G247:H247"/>
    <mergeCell ref="G248:H248"/>
    <mergeCell ref="D249:F249"/>
    <mergeCell ref="G290:H290"/>
    <mergeCell ref="G291:H291"/>
    <mergeCell ref="G292:H292"/>
    <mergeCell ref="D293:F293"/>
    <mergeCell ref="D276:E276"/>
    <mergeCell ref="B276:C276"/>
    <mergeCell ref="B277:C277"/>
    <mergeCell ref="D277:E277"/>
    <mergeCell ref="B278:C278"/>
    <mergeCell ref="D278:E278"/>
    <mergeCell ref="B279:C279"/>
    <mergeCell ref="D279:E279"/>
    <mergeCell ref="A257:E257"/>
    <mergeCell ref="B258:E258"/>
    <mergeCell ref="G259:H259"/>
    <mergeCell ref="G260:H260"/>
    <mergeCell ref="G261:H261"/>
    <mergeCell ref="G262:H262"/>
    <mergeCell ref="G263:H263"/>
    <mergeCell ref="D264:F264"/>
    <mergeCell ref="A265:I265"/>
    <mergeCell ref="A266:E266"/>
    <mergeCell ref="B267:E267"/>
    <mergeCell ref="G268:H268"/>
    <mergeCell ref="G269:H269"/>
    <mergeCell ref="G270:H270"/>
    <mergeCell ref="A232:I232"/>
    <mergeCell ref="A233:E233"/>
    <mergeCell ref="B234:E234"/>
    <mergeCell ref="G235:H235"/>
    <mergeCell ref="G280:H280"/>
    <mergeCell ref="G281:H281"/>
    <mergeCell ref="G282:H282"/>
    <mergeCell ref="G283:H283"/>
    <mergeCell ref="D284:F284"/>
    <mergeCell ref="A285:I285"/>
    <mergeCell ref="D286:E286"/>
    <mergeCell ref="A286:C286"/>
    <mergeCell ref="B287:C287"/>
    <mergeCell ref="D287:E287"/>
    <mergeCell ref="B288:C288"/>
    <mergeCell ref="D288:E288"/>
    <mergeCell ref="G289:H289"/>
    <mergeCell ref="A215:E215"/>
    <mergeCell ref="B216:E216"/>
    <mergeCell ref="G217:H217"/>
    <mergeCell ref="G218:H218"/>
    <mergeCell ref="G219:H219"/>
    <mergeCell ref="G220:H220"/>
    <mergeCell ref="G221:H221"/>
    <mergeCell ref="D222:F222"/>
    <mergeCell ref="A223:I223"/>
    <mergeCell ref="A224:E224"/>
    <mergeCell ref="B225:E225"/>
    <mergeCell ref="G226:H226"/>
    <mergeCell ref="G227:H227"/>
    <mergeCell ref="G228:H228"/>
    <mergeCell ref="G229:H229"/>
    <mergeCell ref="G230:H230"/>
    <mergeCell ref="D231:F231"/>
    <mergeCell ref="D336:E336"/>
    <mergeCell ref="G323:H323"/>
    <mergeCell ref="A324:C324"/>
    <mergeCell ref="D324:E324"/>
    <mergeCell ref="B325:C325"/>
    <mergeCell ref="D325:E325"/>
    <mergeCell ref="B326:C326"/>
    <mergeCell ref="D326:E326"/>
    <mergeCell ref="B327:C327"/>
    <mergeCell ref="D327:E327"/>
    <mergeCell ref="B328:C328"/>
    <mergeCell ref="D328:E328"/>
    <mergeCell ref="G329:H329"/>
    <mergeCell ref="G330:H330"/>
    <mergeCell ref="G331:H331"/>
    <mergeCell ref="A294:I294"/>
    <mergeCell ref="A295:C295"/>
    <mergeCell ref="D295:E295"/>
    <mergeCell ref="D296:E296"/>
    <mergeCell ref="B296:C296"/>
    <mergeCell ref="B297:C297"/>
    <mergeCell ref="D297:E297"/>
    <mergeCell ref="A299:C299"/>
    <mergeCell ref="D299:E299"/>
    <mergeCell ref="B300:C300"/>
    <mergeCell ref="D300:E300"/>
    <mergeCell ref="G338:H338"/>
    <mergeCell ref="G339:H339"/>
    <mergeCell ref="G340:H340"/>
    <mergeCell ref="G341:H341"/>
    <mergeCell ref="D342:F342"/>
    <mergeCell ref="A343:I343"/>
    <mergeCell ref="A344:C344"/>
    <mergeCell ref="D344:E344"/>
    <mergeCell ref="B345:C345"/>
    <mergeCell ref="D345:E345"/>
    <mergeCell ref="G346:H346"/>
    <mergeCell ref="A347:C347"/>
    <mergeCell ref="D347:E347"/>
    <mergeCell ref="B348:C348"/>
    <mergeCell ref="D348:E348"/>
    <mergeCell ref="A250:I250"/>
    <mergeCell ref="A251:E251"/>
    <mergeCell ref="B252:E252"/>
    <mergeCell ref="G253:H253"/>
    <mergeCell ref="G254:H254"/>
    <mergeCell ref="G255:H255"/>
    <mergeCell ref="G256:H256"/>
    <mergeCell ref="G298:H298"/>
    <mergeCell ref="G301:H301"/>
    <mergeCell ref="G302:H302"/>
    <mergeCell ref="G303:H303"/>
    <mergeCell ref="G304:H304"/>
    <mergeCell ref="D305:F305"/>
    <mergeCell ref="A306:I306"/>
    <mergeCell ref="A335:C335"/>
    <mergeCell ref="D335:E335"/>
    <mergeCell ref="B336:C336"/>
    <mergeCell ref="G350:H350"/>
    <mergeCell ref="G351:H351"/>
    <mergeCell ref="G352:H352"/>
    <mergeCell ref="G353:H353"/>
    <mergeCell ref="D354:F354"/>
    <mergeCell ref="A307:C307"/>
    <mergeCell ref="D307:E307"/>
    <mergeCell ref="B308:C308"/>
    <mergeCell ref="D308:E308"/>
    <mergeCell ref="G309:H309"/>
    <mergeCell ref="A310:C310"/>
    <mergeCell ref="D310:E310"/>
    <mergeCell ref="B311:C311"/>
    <mergeCell ref="D311:E311"/>
    <mergeCell ref="B312:C312"/>
    <mergeCell ref="D312:E312"/>
    <mergeCell ref="B313:C313"/>
    <mergeCell ref="D313:E313"/>
    <mergeCell ref="B314:C314"/>
    <mergeCell ref="D314:E314"/>
    <mergeCell ref="G315:H315"/>
    <mergeCell ref="G316:H316"/>
    <mergeCell ref="G317:H317"/>
    <mergeCell ref="G318:H318"/>
    <mergeCell ref="D319:F319"/>
    <mergeCell ref="A320:I320"/>
    <mergeCell ref="A321:C321"/>
    <mergeCell ref="D321:E321"/>
    <mergeCell ref="B322:C322"/>
    <mergeCell ref="D322:E322"/>
    <mergeCell ref="B337:C337"/>
    <mergeCell ref="D337:E337"/>
    <mergeCell ref="G332:H332"/>
    <mergeCell ref="D333:F333"/>
    <mergeCell ref="A334:I334"/>
    <mergeCell ref="A355:I355"/>
    <mergeCell ref="A356:C356"/>
    <mergeCell ref="D356:E356"/>
    <mergeCell ref="B357:C357"/>
    <mergeCell ref="D357:E357"/>
    <mergeCell ref="B358:C358"/>
    <mergeCell ref="D358:E358"/>
    <mergeCell ref="C390:D390"/>
    <mergeCell ref="C391:D391"/>
    <mergeCell ref="E391:F391"/>
    <mergeCell ref="C392:D392"/>
    <mergeCell ref="E392:F392"/>
    <mergeCell ref="C393:D393"/>
    <mergeCell ref="E393:F393"/>
    <mergeCell ref="C373:D373"/>
    <mergeCell ref="C374:D374"/>
    <mergeCell ref="C375:D375"/>
    <mergeCell ref="C376:D376"/>
    <mergeCell ref="A378:E378"/>
    <mergeCell ref="B379:E379"/>
    <mergeCell ref="A384:E384"/>
    <mergeCell ref="B385:E385"/>
    <mergeCell ref="B386:E386"/>
    <mergeCell ref="B387:E387"/>
    <mergeCell ref="B388:E388"/>
    <mergeCell ref="A390:B390"/>
    <mergeCell ref="E390:F390"/>
    <mergeCell ref="B349:C349"/>
    <mergeCell ref="D349:E349"/>
    <mergeCell ref="C394:D394"/>
    <mergeCell ref="E394:F394"/>
    <mergeCell ref="G395:H395"/>
    <mergeCell ref="G396:H396"/>
    <mergeCell ref="G397:H397"/>
    <mergeCell ref="G398:H398"/>
    <mergeCell ref="G399:H399"/>
    <mergeCell ref="D400:F400"/>
    <mergeCell ref="A401:I401"/>
    <mergeCell ref="A402:I402"/>
    <mergeCell ref="G403:H403"/>
    <mergeCell ref="G404:H404"/>
    <mergeCell ref="G405:H405"/>
    <mergeCell ref="D406:F406"/>
    <mergeCell ref="A407:I407"/>
    <mergeCell ref="A408:C408"/>
    <mergeCell ref="D408:E408"/>
    <mergeCell ref="B409:C409"/>
    <mergeCell ref="D409:E409"/>
    <mergeCell ref="B410:C410"/>
    <mergeCell ref="D410:E410"/>
    <mergeCell ref="B359:C359"/>
    <mergeCell ref="D359:E359"/>
    <mergeCell ref="B360:C360"/>
    <mergeCell ref="D360:E360"/>
    <mergeCell ref="G361:H361"/>
    <mergeCell ref="A362:C362"/>
    <mergeCell ref="D362:E362"/>
    <mergeCell ref="B363:C363"/>
    <mergeCell ref="D363:E363"/>
    <mergeCell ref="B364:C364"/>
    <mergeCell ref="D364:E364"/>
    <mergeCell ref="G365:H365"/>
    <mergeCell ref="G366:H366"/>
    <mergeCell ref="G367:H367"/>
    <mergeCell ref="G368:H368"/>
    <mergeCell ref="D369:F369"/>
    <mergeCell ref="A370:I370"/>
    <mergeCell ref="A371:B372"/>
    <mergeCell ref="E371:F371"/>
    <mergeCell ref="G371:H371"/>
    <mergeCell ref="I371:I372"/>
    <mergeCell ref="G377:H377"/>
    <mergeCell ref="G380:H380"/>
    <mergeCell ref="G381:H381"/>
    <mergeCell ref="G382:H382"/>
    <mergeCell ref="G383:H383"/>
    <mergeCell ref="G389:H389"/>
    <mergeCell ref="C371:D372"/>
    <mergeCell ref="B411:C411"/>
    <mergeCell ref="D411:E411"/>
    <mergeCell ref="B412:C412"/>
    <mergeCell ref="D412:E412"/>
    <mergeCell ref="B413:C413"/>
    <mergeCell ref="D413:E413"/>
    <mergeCell ref="D414:E414"/>
    <mergeCell ref="D415:E415"/>
    <mergeCell ref="B414:C414"/>
    <mergeCell ref="B415:C415"/>
    <mergeCell ref="G416:H416"/>
    <mergeCell ref="A417:C417"/>
    <mergeCell ref="D417:E417"/>
    <mergeCell ref="B418:C418"/>
    <mergeCell ref="D418:E418"/>
    <mergeCell ref="B419:C419"/>
    <mergeCell ref="D419:E419"/>
    <mergeCell ref="B420:C420"/>
    <mergeCell ref="D420:E420"/>
    <mergeCell ref="G421:H421"/>
    <mergeCell ref="G422:H422"/>
    <mergeCell ref="G423:H423"/>
    <mergeCell ref="G424:H424"/>
    <mergeCell ref="D425:F425"/>
    <mergeCell ref="A426:I426"/>
    <mergeCell ref="A427:B428"/>
    <mergeCell ref="E427:F427"/>
    <mergeCell ref="G427:H427"/>
    <mergeCell ref="I427:I428"/>
    <mergeCell ref="C427:D428"/>
    <mergeCell ref="C429:D429"/>
    <mergeCell ref="C430:D430"/>
    <mergeCell ref="G431:H431"/>
    <mergeCell ref="A432:E432"/>
    <mergeCell ref="B433:E433"/>
    <mergeCell ref="B434:E434"/>
    <mergeCell ref="B435:E435"/>
    <mergeCell ref="G436:H436"/>
    <mergeCell ref="G437:H437"/>
    <mergeCell ref="G438:H438"/>
    <mergeCell ref="G439:H439"/>
    <mergeCell ref="A440:E440"/>
    <mergeCell ref="B441:E441"/>
    <mergeCell ref="B442:E442"/>
    <mergeCell ref="B443:E443"/>
    <mergeCell ref="G444:H444"/>
    <mergeCell ref="A445:B445"/>
    <mergeCell ref="C445:D445"/>
    <mergeCell ref="E445:F445"/>
    <mergeCell ref="E446:F446"/>
    <mergeCell ref="C446:D446"/>
    <mergeCell ref="C447:D447"/>
    <mergeCell ref="E447:F447"/>
    <mergeCell ref="G448:H448"/>
    <mergeCell ref="G449:H449"/>
    <mergeCell ref="G450:H450"/>
    <mergeCell ref="G451:H451"/>
    <mergeCell ref="G483:H483"/>
    <mergeCell ref="G484:H484"/>
    <mergeCell ref="G485:H485"/>
    <mergeCell ref="A486:E486"/>
    <mergeCell ref="B487:E487"/>
    <mergeCell ref="B488:E488"/>
    <mergeCell ref="G489:H489"/>
    <mergeCell ref="A490:B490"/>
    <mergeCell ref="C490:D490"/>
    <mergeCell ref="E490:F490"/>
    <mergeCell ref="C491:D491"/>
    <mergeCell ref="E491:F491"/>
    <mergeCell ref="B472:C472"/>
    <mergeCell ref="D472:E472"/>
    <mergeCell ref="G473:H473"/>
    <mergeCell ref="G474:H474"/>
    <mergeCell ref="G475:H475"/>
    <mergeCell ref="G476:H476"/>
    <mergeCell ref="D477:F477"/>
    <mergeCell ref="A478:I478"/>
    <mergeCell ref="A479:E479"/>
    <mergeCell ref="B480:E480"/>
    <mergeCell ref="B481:E481"/>
    <mergeCell ref="G482:H482"/>
    <mergeCell ref="G492:H492"/>
    <mergeCell ref="G493:H493"/>
    <mergeCell ref="G452:H452"/>
    <mergeCell ref="D453:F453"/>
    <mergeCell ref="A454:I454"/>
    <mergeCell ref="A455:C455"/>
    <mergeCell ref="D455:E455"/>
    <mergeCell ref="D456:E456"/>
    <mergeCell ref="G457:H457"/>
    <mergeCell ref="B456:C456"/>
    <mergeCell ref="A458:C458"/>
    <mergeCell ref="D458:E458"/>
    <mergeCell ref="B459:C459"/>
    <mergeCell ref="D459:E459"/>
    <mergeCell ref="B460:C460"/>
    <mergeCell ref="D460:E460"/>
    <mergeCell ref="B461:C461"/>
    <mergeCell ref="D461:E461"/>
    <mergeCell ref="B462:C462"/>
    <mergeCell ref="D462:E462"/>
    <mergeCell ref="G463:H463"/>
    <mergeCell ref="G464:H464"/>
    <mergeCell ref="G465:H465"/>
    <mergeCell ref="G466:H466"/>
    <mergeCell ref="D467:F467"/>
    <mergeCell ref="A468:I468"/>
    <mergeCell ref="A469:C469"/>
    <mergeCell ref="D469:E469"/>
    <mergeCell ref="B470:C470"/>
    <mergeCell ref="D470:E470"/>
    <mergeCell ref="B471:C471"/>
    <mergeCell ref="D471:E471"/>
    <mergeCell ref="G494:H494"/>
    <mergeCell ref="G495:H495"/>
    <mergeCell ref="G496:H496"/>
    <mergeCell ref="D497:F497"/>
    <mergeCell ref="A498:I498"/>
    <mergeCell ref="A499:E499"/>
    <mergeCell ref="B500:E500"/>
    <mergeCell ref="B501:E501"/>
    <mergeCell ref="G502:H502"/>
    <mergeCell ref="G503:H503"/>
    <mergeCell ref="G504:H504"/>
    <mergeCell ref="A506:E506"/>
    <mergeCell ref="B507:E507"/>
    <mergeCell ref="B508:E508"/>
    <mergeCell ref="A519:C519"/>
    <mergeCell ref="D519:E519"/>
    <mergeCell ref="B520:C520"/>
    <mergeCell ref="D520:E520"/>
    <mergeCell ref="B521:C521"/>
    <mergeCell ref="D521:E521"/>
    <mergeCell ref="B522:C522"/>
    <mergeCell ref="D522:E522"/>
    <mergeCell ref="A510:B510"/>
    <mergeCell ref="C510:D510"/>
    <mergeCell ref="E510:F510"/>
    <mergeCell ref="C511:D511"/>
    <mergeCell ref="E511:F511"/>
    <mergeCell ref="D517:F517"/>
    <mergeCell ref="A518:I518"/>
    <mergeCell ref="G505:H505"/>
    <mergeCell ref="G509:H509"/>
    <mergeCell ref="G512:H512"/>
    <mergeCell ref="G513:H513"/>
    <mergeCell ref="G514:H514"/>
    <mergeCell ref="G515:H515"/>
    <mergeCell ref="G516:H516"/>
    <mergeCell ref="A552:I552"/>
    <mergeCell ref="C529:D530"/>
    <mergeCell ref="E529:F529"/>
    <mergeCell ref="C531:D531"/>
    <mergeCell ref="A533:E533"/>
    <mergeCell ref="B534:E534"/>
    <mergeCell ref="G523:H523"/>
    <mergeCell ref="G524:H524"/>
    <mergeCell ref="G525:H525"/>
    <mergeCell ref="G526:H526"/>
    <mergeCell ref="D527:F527"/>
    <mergeCell ref="A528:I528"/>
    <mergeCell ref="A529:B530"/>
    <mergeCell ref="G529:H529"/>
    <mergeCell ref="I529:I530"/>
    <mergeCell ref="G532:H532"/>
    <mergeCell ref="G535:H535"/>
    <mergeCell ref="G536:H536"/>
    <mergeCell ref="I553:I554"/>
    <mergeCell ref="C555:D555"/>
    <mergeCell ref="G553:H553"/>
    <mergeCell ref="G556:H556"/>
    <mergeCell ref="G557:H557"/>
    <mergeCell ref="G558:H558"/>
    <mergeCell ref="G559:H559"/>
    <mergeCell ref="G560:H560"/>
    <mergeCell ref="G561:H561"/>
    <mergeCell ref="G562:H562"/>
    <mergeCell ref="G563:H563"/>
    <mergeCell ref="D564:F564"/>
    <mergeCell ref="A565:I565"/>
    <mergeCell ref="A566:I566"/>
    <mergeCell ref="G537:H537"/>
    <mergeCell ref="G538:H538"/>
    <mergeCell ref="D576:F576"/>
    <mergeCell ref="G539:H539"/>
    <mergeCell ref="G540:H540"/>
    <mergeCell ref="G541:H541"/>
    <mergeCell ref="G542:H542"/>
    <mergeCell ref="D543:F543"/>
    <mergeCell ref="A544:I544"/>
    <mergeCell ref="D545:E545"/>
    <mergeCell ref="A545:C545"/>
    <mergeCell ref="B546:C546"/>
    <mergeCell ref="D546:E546"/>
    <mergeCell ref="G547:H547"/>
    <mergeCell ref="G548:H548"/>
    <mergeCell ref="G549:H549"/>
    <mergeCell ref="G550:H550"/>
    <mergeCell ref="D551:F551"/>
    <mergeCell ref="G610:H610"/>
    <mergeCell ref="G611:H611"/>
    <mergeCell ref="A612:E612"/>
    <mergeCell ref="B613:E613"/>
    <mergeCell ref="B614:E614"/>
    <mergeCell ref="B615:E615"/>
    <mergeCell ref="B616:E616"/>
    <mergeCell ref="B617:E617"/>
    <mergeCell ref="B618:E618"/>
    <mergeCell ref="B619:E619"/>
    <mergeCell ref="B620:E620"/>
    <mergeCell ref="B621:E621"/>
    <mergeCell ref="B622:E622"/>
    <mergeCell ref="B623:E623"/>
    <mergeCell ref="B624:E624"/>
    <mergeCell ref="A553:B554"/>
    <mergeCell ref="C553:D554"/>
    <mergeCell ref="E553:F553"/>
    <mergeCell ref="A577:I577"/>
    <mergeCell ref="A578:B579"/>
    <mergeCell ref="C578:D579"/>
    <mergeCell ref="E578:F578"/>
    <mergeCell ref="G578:H578"/>
    <mergeCell ref="I578:I579"/>
    <mergeCell ref="C580:D580"/>
    <mergeCell ref="C581:D581"/>
    <mergeCell ref="C582:D582"/>
    <mergeCell ref="G583:H583"/>
    <mergeCell ref="A584:E584"/>
    <mergeCell ref="B585:E585"/>
    <mergeCell ref="G586:H586"/>
    <mergeCell ref="G608:H608"/>
    <mergeCell ref="G609:H609"/>
    <mergeCell ref="G567:H567"/>
    <mergeCell ref="G568:H568"/>
    <mergeCell ref="G569:H569"/>
    <mergeCell ref="D570:F570"/>
    <mergeCell ref="A571:I571"/>
    <mergeCell ref="A572:I572"/>
    <mergeCell ref="G573:H573"/>
    <mergeCell ref="G574:H574"/>
    <mergeCell ref="G575:H575"/>
    <mergeCell ref="G587:H587"/>
    <mergeCell ref="G588:H588"/>
    <mergeCell ref="G589:H589"/>
    <mergeCell ref="G590:H590"/>
    <mergeCell ref="G591:H591"/>
    <mergeCell ref="G592:H592"/>
    <mergeCell ref="G593:H593"/>
    <mergeCell ref="C597:D598"/>
    <mergeCell ref="C599:D599"/>
    <mergeCell ref="G594:H594"/>
    <mergeCell ref="D595:F595"/>
    <mergeCell ref="A596:I596"/>
    <mergeCell ref="A597:B598"/>
    <mergeCell ref="E597:F597"/>
    <mergeCell ref="G597:H597"/>
    <mergeCell ref="I597:I598"/>
    <mergeCell ref="G600:H600"/>
    <mergeCell ref="A601:E601"/>
    <mergeCell ref="B602:E602"/>
    <mergeCell ref="B603:E603"/>
    <mergeCell ref="B604:E604"/>
    <mergeCell ref="B605:E605"/>
    <mergeCell ref="B606:E606"/>
    <mergeCell ref="B607:E607"/>
    <mergeCell ref="B625:E625"/>
    <mergeCell ref="B626:E626"/>
    <mergeCell ref="B627:E627"/>
    <mergeCell ref="B642:E642"/>
    <mergeCell ref="B643:E643"/>
    <mergeCell ref="G644:H644"/>
    <mergeCell ref="G645:H645"/>
    <mergeCell ref="G646:H646"/>
    <mergeCell ref="G647:H647"/>
    <mergeCell ref="A648:E648"/>
    <mergeCell ref="B649:E649"/>
    <mergeCell ref="B650:E650"/>
    <mergeCell ref="B651:E651"/>
    <mergeCell ref="B652:E652"/>
    <mergeCell ref="B653:E653"/>
    <mergeCell ref="B654:E654"/>
    <mergeCell ref="B655:E655"/>
    <mergeCell ref="G629:H629"/>
    <mergeCell ref="G630:H630"/>
    <mergeCell ref="G631:H631"/>
    <mergeCell ref="D633:F633"/>
    <mergeCell ref="A634:I634"/>
    <mergeCell ref="A635:I635"/>
    <mergeCell ref="G632:H632"/>
    <mergeCell ref="G636:H636"/>
    <mergeCell ref="G637:H637"/>
    <mergeCell ref="G638:H638"/>
    <mergeCell ref="D639:F639"/>
    <mergeCell ref="A640:I640"/>
    <mergeCell ref="A641:E641"/>
    <mergeCell ref="G628:H628"/>
    <mergeCell ref="B656:E656"/>
    <mergeCell ref="B657:E657"/>
    <mergeCell ref="B658:E658"/>
    <mergeCell ref="B659:E659"/>
    <mergeCell ref="G660:H660"/>
    <mergeCell ref="G661:H661"/>
    <mergeCell ref="G662:H662"/>
    <mergeCell ref="G663:H663"/>
    <mergeCell ref="G664:H664"/>
    <mergeCell ref="D665:F665"/>
    <mergeCell ref="A666:I666"/>
    <mergeCell ref="A667:C667"/>
    <mergeCell ref="D667:E667"/>
    <mergeCell ref="D668:E668"/>
    <mergeCell ref="B668:C668"/>
    <mergeCell ref="B669:C669"/>
    <mergeCell ref="D669:E669"/>
    <mergeCell ref="B670:C670"/>
    <mergeCell ref="D670:E670"/>
    <mergeCell ref="G671:H671"/>
    <mergeCell ref="D672:E672"/>
    <mergeCell ref="A672:C672"/>
    <mergeCell ref="B673:C673"/>
    <mergeCell ref="D673:E673"/>
    <mergeCell ref="B674:C674"/>
    <mergeCell ref="D674:E674"/>
    <mergeCell ref="B675:C675"/>
    <mergeCell ref="D675:E675"/>
    <mergeCell ref="B676:C676"/>
    <mergeCell ref="D676:E676"/>
    <mergeCell ref="B677:C677"/>
    <mergeCell ref="D677:E677"/>
    <mergeCell ref="B678:C678"/>
    <mergeCell ref="D678:E678"/>
    <mergeCell ref="G679:H679"/>
    <mergeCell ref="G680:H680"/>
    <mergeCell ref="G681:H681"/>
    <mergeCell ref="G682:H682"/>
    <mergeCell ref="D683:F683"/>
    <mergeCell ref="A684:I684"/>
    <mergeCell ref="A685:C685"/>
    <mergeCell ref="D685:E685"/>
    <mergeCell ref="B709:C709"/>
    <mergeCell ref="D709:E709"/>
    <mergeCell ref="B710:C710"/>
    <mergeCell ref="D710:E710"/>
    <mergeCell ref="G711:H711"/>
    <mergeCell ref="G712:H712"/>
    <mergeCell ref="G713:H713"/>
    <mergeCell ref="G714:H714"/>
    <mergeCell ref="D715:F715"/>
    <mergeCell ref="B703:C703"/>
    <mergeCell ref="D703:E703"/>
    <mergeCell ref="G704:H704"/>
    <mergeCell ref="D705:E705"/>
    <mergeCell ref="A705:C705"/>
    <mergeCell ref="B706:C706"/>
    <mergeCell ref="D706:E706"/>
    <mergeCell ref="B707:C707"/>
    <mergeCell ref="D707:E707"/>
    <mergeCell ref="B708:C708"/>
    <mergeCell ref="D708:E708"/>
    <mergeCell ref="A716:I716"/>
    <mergeCell ref="A717:E717"/>
    <mergeCell ref="B718:E718"/>
    <mergeCell ref="G719:H719"/>
    <mergeCell ref="G720:H720"/>
    <mergeCell ref="B686:C686"/>
    <mergeCell ref="D686:E686"/>
    <mergeCell ref="G687:H687"/>
    <mergeCell ref="A688:C688"/>
    <mergeCell ref="D688:E688"/>
    <mergeCell ref="B689:C689"/>
    <mergeCell ref="D689:E689"/>
    <mergeCell ref="B693:C693"/>
    <mergeCell ref="B694:C694"/>
    <mergeCell ref="B695:C695"/>
    <mergeCell ref="B690:C690"/>
    <mergeCell ref="D690:E690"/>
    <mergeCell ref="B691:C691"/>
    <mergeCell ref="D691:E691"/>
    <mergeCell ref="B692:C692"/>
    <mergeCell ref="D692:E692"/>
    <mergeCell ref="D693:E693"/>
    <mergeCell ref="D694:E694"/>
    <mergeCell ref="D695:E695"/>
    <mergeCell ref="G696:H696"/>
    <mergeCell ref="G697:H697"/>
    <mergeCell ref="G698:H698"/>
    <mergeCell ref="G699:H699"/>
    <mergeCell ref="D700:F700"/>
    <mergeCell ref="A701:I701"/>
    <mergeCell ref="A702:C702"/>
    <mergeCell ref="D702:E702"/>
    <mergeCell ref="G721:H721"/>
    <mergeCell ref="G722:H722"/>
    <mergeCell ref="A723:E723"/>
    <mergeCell ref="B724:E724"/>
    <mergeCell ref="G725:H725"/>
    <mergeCell ref="G726:H726"/>
    <mergeCell ref="G727:H727"/>
    <mergeCell ref="A755:C755"/>
    <mergeCell ref="D755:E755"/>
    <mergeCell ref="B756:C756"/>
    <mergeCell ref="D756:E756"/>
    <mergeCell ref="B757:C757"/>
    <mergeCell ref="D757:E757"/>
    <mergeCell ref="D758:E758"/>
    <mergeCell ref="B758:C758"/>
    <mergeCell ref="B759:C759"/>
    <mergeCell ref="D759:E759"/>
    <mergeCell ref="D738:E738"/>
    <mergeCell ref="G739:H739"/>
    <mergeCell ref="A740:C740"/>
    <mergeCell ref="D740:E740"/>
    <mergeCell ref="B741:C741"/>
    <mergeCell ref="D741:E741"/>
    <mergeCell ref="B742:C742"/>
    <mergeCell ref="D742:E742"/>
    <mergeCell ref="G743:H743"/>
    <mergeCell ref="G744:H744"/>
    <mergeCell ref="G745:H745"/>
    <mergeCell ref="G746:H746"/>
    <mergeCell ref="D747:F747"/>
    <mergeCell ref="A748:I748"/>
    <mergeCell ref="A749:C749"/>
    <mergeCell ref="G760:H760"/>
    <mergeCell ref="G761:H761"/>
    <mergeCell ref="G762:H762"/>
    <mergeCell ref="G763:H763"/>
    <mergeCell ref="D764:F764"/>
    <mergeCell ref="A765:I765"/>
    <mergeCell ref="A766:C766"/>
    <mergeCell ref="D766:E766"/>
    <mergeCell ref="B767:C767"/>
    <mergeCell ref="D767:E767"/>
    <mergeCell ref="B768:C768"/>
    <mergeCell ref="D768:E768"/>
    <mergeCell ref="G769:H769"/>
    <mergeCell ref="A770:C770"/>
    <mergeCell ref="D770:E770"/>
    <mergeCell ref="B771:C771"/>
    <mergeCell ref="D771:E771"/>
    <mergeCell ref="G728:H728"/>
    <mergeCell ref="G729:H729"/>
    <mergeCell ref="D730:F730"/>
    <mergeCell ref="A731:I731"/>
    <mergeCell ref="A732:C732"/>
    <mergeCell ref="D732:E732"/>
    <mergeCell ref="D733:E733"/>
    <mergeCell ref="B733:C733"/>
    <mergeCell ref="B734:C734"/>
    <mergeCell ref="D734:E734"/>
    <mergeCell ref="B735:C735"/>
    <mergeCell ref="D735:E735"/>
    <mergeCell ref="B736:C736"/>
    <mergeCell ref="D736:E736"/>
    <mergeCell ref="B737:C737"/>
    <mergeCell ref="D737:E737"/>
    <mergeCell ref="B738:C738"/>
    <mergeCell ref="D749:E749"/>
    <mergeCell ref="B750:C750"/>
    <mergeCell ref="D750:E750"/>
    <mergeCell ref="B751:C751"/>
    <mergeCell ref="D751:E751"/>
    <mergeCell ref="B752:C752"/>
    <mergeCell ref="D752:E752"/>
    <mergeCell ref="B753:C753"/>
    <mergeCell ref="D753:E753"/>
    <mergeCell ref="G754:H754"/>
    <mergeCell ref="G785:H785"/>
    <mergeCell ref="G786:H786"/>
    <mergeCell ref="A787:E787"/>
    <mergeCell ref="B788:E788"/>
    <mergeCell ref="B789:E789"/>
    <mergeCell ref="G790:H790"/>
    <mergeCell ref="G791:H791"/>
    <mergeCell ref="D772:E772"/>
    <mergeCell ref="B772:C772"/>
    <mergeCell ref="B773:C773"/>
    <mergeCell ref="D773:E773"/>
    <mergeCell ref="G774:H774"/>
    <mergeCell ref="G775:H775"/>
    <mergeCell ref="G776:H776"/>
    <mergeCell ref="G777:H777"/>
    <mergeCell ref="D778:F778"/>
    <mergeCell ref="A779:I779"/>
    <mergeCell ref="A780:E780"/>
    <mergeCell ref="B781:E781"/>
    <mergeCell ref="B782:E782"/>
    <mergeCell ref="G783:H783"/>
    <mergeCell ref="G784:H784"/>
    <mergeCell ref="G792:H792"/>
    <mergeCell ref="G793:H793"/>
    <mergeCell ref="G794:H794"/>
    <mergeCell ref="D795:F795"/>
    <mergeCell ref="A796:I796"/>
    <mergeCell ref="A797:E797"/>
    <mergeCell ref="B798:E798"/>
    <mergeCell ref="B799:E799"/>
    <mergeCell ref="G800:H800"/>
    <mergeCell ref="G801:H801"/>
    <mergeCell ref="G802:H802"/>
    <mergeCell ref="A804:E804"/>
    <mergeCell ref="B805:E805"/>
    <mergeCell ref="B806:E806"/>
    <mergeCell ref="G803:H803"/>
    <mergeCell ref="G807:H807"/>
    <mergeCell ref="G808:H808"/>
    <mergeCell ref="G809:H809"/>
    <mergeCell ref="G810:H810"/>
    <mergeCell ref="G811:H811"/>
    <mergeCell ref="D812:F812"/>
    <mergeCell ref="A813:I813"/>
    <mergeCell ref="A814:C814"/>
    <mergeCell ref="D814:E814"/>
    <mergeCell ref="B815:C815"/>
    <mergeCell ref="D815:E815"/>
    <mergeCell ref="G816:H816"/>
    <mergeCell ref="D817:E817"/>
    <mergeCell ref="A817:C817"/>
    <mergeCell ref="B818:C818"/>
    <mergeCell ref="D818:E818"/>
    <mergeCell ref="B819:C819"/>
    <mergeCell ref="D819:E819"/>
    <mergeCell ref="B820:C820"/>
    <mergeCell ref="D820:E820"/>
    <mergeCell ref="G821:H821"/>
    <mergeCell ref="G822:H822"/>
    <mergeCell ref="G823:H823"/>
    <mergeCell ref="G824:H824"/>
    <mergeCell ref="D825:F825"/>
    <mergeCell ref="A826:I826"/>
    <mergeCell ref="A827:I827"/>
    <mergeCell ref="G828:H828"/>
    <mergeCell ref="G829:H829"/>
    <mergeCell ref="G830:H830"/>
    <mergeCell ref="D831:F831"/>
    <mergeCell ref="A832:I832"/>
    <mergeCell ref="A833:C833"/>
    <mergeCell ref="D833:E833"/>
    <mergeCell ref="B834:C834"/>
    <mergeCell ref="D834:E834"/>
    <mergeCell ref="B835:C835"/>
    <mergeCell ref="D835:E835"/>
    <mergeCell ref="G836:H836"/>
    <mergeCell ref="A837:C837"/>
    <mergeCell ref="D837:E837"/>
    <mergeCell ref="B838:C838"/>
    <mergeCell ref="D838:E838"/>
    <mergeCell ref="B839:C839"/>
    <mergeCell ref="D839:E839"/>
    <mergeCell ref="G840:H840"/>
    <mergeCell ref="G841:H841"/>
    <mergeCell ref="G842:H842"/>
    <mergeCell ref="G843:H843"/>
    <mergeCell ref="D844:F844"/>
    <mergeCell ref="A845:I845"/>
    <mergeCell ref="A846:C846"/>
    <mergeCell ref="D846:E846"/>
    <mergeCell ref="D847:E847"/>
    <mergeCell ref="G848:H848"/>
    <mergeCell ref="B847:C847"/>
    <mergeCell ref="A849:C849"/>
    <mergeCell ref="D849:E849"/>
    <mergeCell ref="B850:C850"/>
    <mergeCell ref="D850:E850"/>
    <mergeCell ref="B851:C851"/>
    <mergeCell ref="D851:E851"/>
    <mergeCell ref="G852:H852"/>
    <mergeCell ref="G853:H853"/>
    <mergeCell ref="G854:H854"/>
    <mergeCell ref="G855:H855"/>
    <mergeCell ref="D856:F856"/>
    <mergeCell ref="A857:I857"/>
    <mergeCell ref="A858:E858"/>
    <mergeCell ref="B859:E859"/>
    <mergeCell ref="B860:E860"/>
    <mergeCell ref="G861:H861"/>
    <mergeCell ref="G862:H862"/>
    <mergeCell ref="G863:H863"/>
    <mergeCell ref="G864:H864"/>
    <mergeCell ref="G865:H865"/>
    <mergeCell ref="A866:E866"/>
    <mergeCell ref="B867:E867"/>
    <mergeCell ref="G868:H868"/>
    <mergeCell ref="G869:H869"/>
    <mergeCell ref="G870:H870"/>
    <mergeCell ref="G871:H871"/>
    <mergeCell ref="G872:H872"/>
    <mergeCell ref="D873:F873"/>
    <mergeCell ref="A874:I874"/>
    <mergeCell ref="A875:I875"/>
    <mergeCell ref="G876:H876"/>
    <mergeCell ref="G877:H877"/>
    <mergeCell ref="G878:H878"/>
    <mergeCell ref="D879:F879"/>
    <mergeCell ref="A880:I880"/>
    <mergeCell ref="A881:C881"/>
    <mergeCell ref="D881:E881"/>
    <mergeCell ref="B882:C882"/>
    <mergeCell ref="D882:E882"/>
    <mergeCell ref="D883:E883"/>
    <mergeCell ref="G884:H884"/>
    <mergeCell ref="B883:C883"/>
    <mergeCell ref="A885:C885"/>
    <mergeCell ref="D885:E885"/>
    <mergeCell ref="B886:C886"/>
    <mergeCell ref="D886:E886"/>
    <mergeCell ref="D887:E887"/>
    <mergeCell ref="G888:H888"/>
    <mergeCell ref="B887:C887"/>
    <mergeCell ref="A889:C889"/>
    <mergeCell ref="D889:E889"/>
    <mergeCell ref="B890:C890"/>
    <mergeCell ref="D890:E890"/>
    <mergeCell ref="G891:H891"/>
    <mergeCell ref="G892:H892"/>
    <mergeCell ref="G893:H893"/>
    <mergeCell ref="G894:H894"/>
    <mergeCell ref="D895:F895"/>
    <mergeCell ref="A896:I896"/>
    <mergeCell ref="A897:C897"/>
    <mergeCell ref="D897:E897"/>
    <mergeCell ref="D898:E898"/>
    <mergeCell ref="B898:C898"/>
    <mergeCell ref="B899:C899"/>
    <mergeCell ref="D899:E899"/>
    <mergeCell ref="A901:C901"/>
    <mergeCell ref="D901:E901"/>
    <mergeCell ref="B902:C902"/>
    <mergeCell ref="D902:E902"/>
    <mergeCell ref="G900:H900"/>
    <mergeCell ref="G903:H903"/>
    <mergeCell ref="G904:H904"/>
    <mergeCell ref="G905:H905"/>
    <mergeCell ref="G906:H906"/>
    <mergeCell ref="D907:F907"/>
    <mergeCell ref="A908:I908"/>
    <mergeCell ref="A909:C909"/>
    <mergeCell ref="D909:E909"/>
    <mergeCell ref="B910:C910"/>
    <mergeCell ref="D910:E910"/>
    <mergeCell ref="B911:C911"/>
    <mergeCell ref="D911:E911"/>
    <mergeCell ref="G912:H912"/>
    <mergeCell ref="A913:C913"/>
    <mergeCell ref="D913:E913"/>
    <mergeCell ref="B914:C914"/>
    <mergeCell ref="D914:E914"/>
    <mergeCell ref="G915:H915"/>
    <mergeCell ref="G916:H916"/>
    <mergeCell ref="G917:H917"/>
    <mergeCell ref="G918:H918"/>
    <mergeCell ref="D919:F919"/>
    <mergeCell ref="A920:I920"/>
    <mergeCell ref="A921:C921"/>
    <mergeCell ref="D921:E921"/>
    <mergeCell ref="B922:C922"/>
    <mergeCell ref="D922:E922"/>
    <mergeCell ref="B923:C923"/>
    <mergeCell ref="D923:E923"/>
    <mergeCell ref="G924:H924"/>
    <mergeCell ref="A925:C925"/>
    <mergeCell ref="D925:E925"/>
    <mergeCell ref="B926:C926"/>
    <mergeCell ref="D926:E926"/>
    <mergeCell ref="G927:H927"/>
    <mergeCell ref="G928:H928"/>
    <mergeCell ref="G929:H929"/>
    <mergeCell ref="G930:H930"/>
    <mergeCell ref="D931:F931"/>
    <mergeCell ref="A932:I932"/>
    <mergeCell ref="A933:E933"/>
    <mergeCell ref="B934:E934"/>
    <mergeCell ref="B935:E935"/>
    <mergeCell ref="G936:H936"/>
    <mergeCell ref="G937:H937"/>
    <mergeCell ref="G938:H938"/>
    <mergeCell ref="A940:E940"/>
    <mergeCell ref="B941:E941"/>
    <mergeCell ref="G939:H939"/>
    <mergeCell ref="G942:H942"/>
    <mergeCell ref="G943:H943"/>
    <mergeCell ref="G944:H944"/>
    <mergeCell ref="G945:H945"/>
    <mergeCell ref="G946:H946"/>
    <mergeCell ref="D947:F947"/>
    <mergeCell ref="A948:I948"/>
    <mergeCell ref="A949:E949"/>
    <mergeCell ref="B950:E950"/>
    <mergeCell ref="B951:E951"/>
    <mergeCell ref="G952:H952"/>
    <mergeCell ref="G953:H953"/>
    <mergeCell ref="G954:H954"/>
    <mergeCell ref="G955:H955"/>
    <mergeCell ref="A956:E956"/>
    <mergeCell ref="B957:E957"/>
    <mergeCell ref="G958:H958"/>
    <mergeCell ref="G959:H959"/>
    <mergeCell ref="G960:H960"/>
    <mergeCell ref="G961:H961"/>
    <mergeCell ref="G962:H962"/>
    <mergeCell ref="D963:F963"/>
    <mergeCell ref="A964:I964"/>
    <mergeCell ref="A965:E965"/>
    <mergeCell ref="B966:E966"/>
    <mergeCell ref="B967:E967"/>
    <mergeCell ref="G968:H968"/>
    <mergeCell ref="G969:H969"/>
    <mergeCell ref="G970:H970"/>
    <mergeCell ref="G971:H971"/>
    <mergeCell ref="A972:E972"/>
    <mergeCell ref="B973:E973"/>
    <mergeCell ref="G974:H974"/>
    <mergeCell ref="G975:H975"/>
    <mergeCell ref="E981:F981"/>
    <mergeCell ref="G981:H981"/>
    <mergeCell ref="G984:H984"/>
    <mergeCell ref="G988:H988"/>
    <mergeCell ref="G989:H989"/>
    <mergeCell ref="G990:H990"/>
    <mergeCell ref="G991:H991"/>
    <mergeCell ref="G976:H976"/>
    <mergeCell ref="G977:H977"/>
    <mergeCell ref="G978:H978"/>
    <mergeCell ref="D979:F979"/>
    <mergeCell ref="A980:I980"/>
    <mergeCell ref="A981:B982"/>
    <mergeCell ref="I981:I982"/>
    <mergeCell ref="C981:D982"/>
    <mergeCell ref="C983:D983"/>
    <mergeCell ref="A985:E985"/>
    <mergeCell ref="B986:E986"/>
    <mergeCell ref="B987:E987"/>
    <mergeCell ref="A992:E992"/>
    <mergeCell ref="B993:E993"/>
    <mergeCell ref="B994:E994"/>
    <mergeCell ref="B995:E995"/>
    <mergeCell ref="B996:E996"/>
    <mergeCell ref="G997:H997"/>
    <mergeCell ref="G998:H998"/>
    <mergeCell ref="G999:H999"/>
    <mergeCell ref="G1000:H1000"/>
    <mergeCell ref="C1004:D1005"/>
    <mergeCell ref="C1006:D1006"/>
    <mergeCell ref="G1001:H1001"/>
    <mergeCell ref="D1002:F1002"/>
    <mergeCell ref="A1003:I1003"/>
    <mergeCell ref="A1004:B1005"/>
    <mergeCell ref="E1004:F1004"/>
    <mergeCell ref="G1004:H1004"/>
    <mergeCell ref="I1004:I1005"/>
    <mergeCell ref="G1007:H1007"/>
    <mergeCell ref="A1008:E1008"/>
    <mergeCell ref="B1009:E1009"/>
    <mergeCell ref="B1010:E1010"/>
    <mergeCell ref="B1011:E1011"/>
    <mergeCell ref="B1012:E1012"/>
    <mergeCell ref="B1013:E1013"/>
    <mergeCell ref="G1014:H1014"/>
    <mergeCell ref="G1015:H1015"/>
    <mergeCell ref="G1016:H1016"/>
    <mergeCell ref="G1017:H1017"/>
    <mergeCell ref="A1018:E1018"/>
    <mergeCell ref="B1019:E1019"/>
    <mergeCell ref="B1020:E1020"/>
    <mergeCell ref="B1021:E1021"/>
    <mergeCell ref="B1022:E1022"/>
    <mergeCell ref="B1023:E1023"/>
    <mergeCell ref="B1024:E1024"/>
    <mergeCell ref="B1025:E1025"/>
    <mergeCell ref="B1026:E1026"/>
    <mergeCell ref="B1027:E1027"/>
    <mergeCell ref="B1028:E1028"/>
    <mergeCell ref="B1029:E1029"/>
    <mergeCell ref="B1030:E1030"/>
    <mergeCell ref="B1031:E1031"/>
    <mergeCell ref="G1032:H1032"/>
    <mergeCell ref="G1033:H1033"/>
    <mergeCell ref="G1034:H1034"/>
    <mergeCell ref="G1035:H1035"/>
    <mergeCell ref="G1036:H1036"/>
    <mergeCell ref="D1037:F1037"/>
    <mergeCell ref="A1038:I1038"/>
    <mergeCell ref="A1039:C1039"/>
    <mergeCell ref="D1039:E1039"/>
    <mergeCell ref="B1040:C1040"/>
    <mergeCell ref="D1040:E1040"/>
    <mergeCell ref="G1041:H1041"/>
    <mergeCell ref="A1042:C1042"/>
    <mergeCell ref="D1042:E1042"/>
    <mergeCell ref="B1043:C1043"/>
    <mergeCell ref="D1043:E1043"/>
    <mergeCell ref="D1044:E1044"/>
    <mergeCell ref="B1044:C1044"/>
    <mergeCell ref="B1045:C1045"/>
    <mergeCell ref="D1045:E1045"/>
    <mergeCell ref="G1046:H1046"/>
    <mergeCell ref="G1047:H1047"/>
    <mergeCell ref="G1048:H1048"/>
    <mergeCell ref="G1049:H1049"/>
    <mergeCell ref="D1050:F1050"/>
    <mergeCell ref="A1051:I1051"/>
    <mergeCell ref="A1052:C1052"/>
    <mergeCell ref="D1052:E1052"/>
    <mergeCell ref="B1053:C1053"/>
    <mergeCell ref="D1053:E1053"/>
    <mergeCell ref="G1054:H1054"/>
    <mergeCell ref="A1055:C1055"/>
    <mergeCell ref="D1055:E1055"/>
    <mergeCell ref="B1056:C1056"/>
    <mergeCell ref="D1056:E1056"/>
    <mergeCell ref="B1057:C1057"/>
    <mergeCell ref="D1057:E1057"/>
    <mergeCell ref="B1058:C1058"/>
    <mergeCell ref="D1058:E1058"/>
    <mergeCell ref="G1059:H1059"/>
    <mergeCell ref="G1060:H1060"/>
    <mergeCell ref="G1061:H1061"/>
    <mergeCell ref="D1063:F1063"/>
    <mergeCell ref="A1064:I1064"/>
    <mergeCell ref="A1065:I1065"/>
    <mergeCell ref="G1062:H1062"/>
    <mergeCell ref="G1066:H1066"/>
    <mergeCell ref="G1067:H1067"/>
    <mergeCell ref="G1068:H1068"/>
    <mergeCell ref="D1069:F1069"/>
    <mergeCell ref="A1070:I1070"/>
    <mergeCell ref="D1071:E1071"/>
    <mergeCell ref="A1099:I1099"/>
    <mergeCell ref="A1100:C1100"/>
    <mergeCell ref="D1100:E1100"/>
    <mergeCell ref="B1101:C1101"/>
    <mergeCell ref="D1101:E1101"/>
    <mergeCell ref="D1102:E1102"/>
    <mergeCell ref="G1103:H1103"/>
    <mergeCell ref="B1102:C1102"/>
    <mergeCell ref="D1087:E1087"/>
    <mergeCell ref="B1088:C1088"/>
    <mergeCell ref="D1088:E1088"/>
    <mergeCell ref="B1089:C1089"/>
    <mergeCell ref="D1089:E1089"/>
    <mergeCell ref="G1090:H1090"/>
    <mergeCell ref="A1091:C1091"/>
    <mergeCell ref="D1091:E1091"/>
    <mergeCell ref="B1092:C1092"/>
    <mergeCell ref="D1092:E1092"/>
    <mergeCell ref="B1093:C1093"/>
    <mergeCell ref="D1093:E1093"/>
    <mergeCell ref="G1094:H1094"/>
    <mergeCell ref="G1095:H1095"/>
    <mergeCell ref="G1096:H1096"/>
    <mergeCell ref="A1104:C1104"/>
    <mergeCell ref="D1104:E1104"/>
    <mergeCell ref="B1105:C1105"/>
    <mergeCell ref="D1105:E1105"/>
    <mergeCell ref="B1106:C1106"/>
    <mergeCell ref="D1106:E1106"/>
    <mergeCell ref="G1107:H1107"/>
    <mergeCell ref="G1108:H1108"/>
    <mergeCell ref="G1109:H1109"/>
    <mergeCell ref="G1110:H1110"/>
    <mergeCell ref="D1111:F1111"/>
    <mergeCell ref="A1112:I1112"/>
    <mergeCell ref="D1113:E1113"/>
    <mergeCell ref="A1113:C1113"/>
    <mergeCell ref="B1114:C1114"/>
    <mergeCell ref="D1114:E1114"/>
    <mergeCell ref="A1116:C1116"/>
    <mergeCell ref="D1116:E1116"/>
    <mergeCell ref="G1115:H1115"/>
    <mergeCell ref="D1137:F1137"/>
    <mergeCell ref="G1372:H1372"/>
    <mergeCell ref="A1373:E1373"/>
    <mergeCell ref="B1374:E1374"/>
    <mergeCell ref="B1375:E1375"/>
    <mergeCell ref="B1376:E1376"/>
    <mergeCell ref="B1377:E1377"/>
    <mergeCell ref="G1378:H1378"/>
    <mergeCell ref="G1379:H1379"/>
    <mergeCell ref="G1380:H1380"/>
    <mergeCell ref="G1381:H1381"/>
    <mergeCell ref="A1382:E1382"/>
    <mergeCell ref="B1383:E1383"/>
    <mergeCell ref="B1384:E1384"/>
    <mergeCell ref="B1385:E1385"/>
    <mergeCell ref="B1342:C1342"/>
    <mergeCell ref="D1342:E1342"/>
    <mergeCell ref="B1343:C1343"/>
    <mergeCell ref="D1343:E1343"/>
    <mergeCell ref="G1344:H1344"/>
    <mergeCell ref="A1345:C1345"/>
    <mergeCell ref="D1345:E1345"/>
    <mergeCell ref="B1346:C1346"/>
    <mergeCell ref="D1346:E1346"/>
    <mergeCell ref="G1347:H1347"/>
    <mergeCell ref="G1348:H1348"/>
    <mergeCell ref="G1349:H1349"/>
    <mergeCell ref="G1350:H1350"/>
    <mergeCell ref="D1351:F1351"/>
    <mergeCell ref="A1352:I1352"/>
    <mergeCell ref="A1353:E1353"/>
    <mergeCell ref="B1354:E1354"/>
    <mergeCell ref="G1394:H1394"/>
    <mergeCell ref="G1395:H1395"/>
    <mergeCell ref="G1396:H1396"/>
    <mergeCell ref="G1397:H1397"/>
    <mergeCell ref="G1398:H1398"/>
    <mergeCell ref="D1399:F1399"/>
    <mergeCell ref="A1400:I1400"/>
    <mergeCell ref="A1401:B1402"/>
    <mergeCell ref="C1401:D1402"/>
    <mergeCell ref="E1401:F1401"/>
    <mergeCell ref="G1401:H1401"/>
    <mergeCell ref="I1401:I1402"/>
    <mergeCell ref="B1355:E1355"/>
    <mergeCell ref="G1356:H1356"/>
    <mergeCell ref="G1357:H1357"/>
    <mergeCell ref="G1358:H1358"/>
    <mergeCell ref="G1359:H1359"/>
    <mergeCell ref="A1360:E1360"/>
    <mergeCell ref="B1361:E1361"/>
    <mergeCell ref="G1362:H1362"/>
    <mergeCell ref="G1363:H1363"/>
    <mergeCell ref="G1364:H1364"/>
    <mergeCell ref="G1365:H1365"/>
    <mergeCell ref="C1369:D1370"/>
    <mergeCell ref="C1371:D1371"/>
    <mergeCell ref="G1366:H1366"/>
    <mergeCell ref="D1367:F1367"/>
    <mergeCell ref="A1368:I1368"/>
    <mergeCell ref="A1369:B1370"/>
    <mergeCell ref="E1369:F1369"/>
    <mergeCell ref="G1369:H1369"/>
    <mergeCell ref="I1369:I1370"/>
    <mergeCell ref="C1403:D1403"/>
    <mergeCell ref="A1405:E1405"/>
    <mergeCell ref="B1406:E1406"/>
    <mergeCell ref="B1407:E1407"/>
    <mergeCell ref="B1408:E1408"/>
    <mergeCell ref="B1409:E1409"/>
    <mergeCell ref="B1410:E1410"/>
    <mergeCell ref="A1415:E1415"/>
    <mergeCell ref="B1416:E1416"/>
    <mergeCell ref="B1417:E1417"/>
    <mergeCell ref="B1418:E1418"/>
    <mergeCell ref="B1419:E1419"/>
    <mergeCell ref="B1386:E1386"/>
    <mergeCell ref="B1387:E1387"/>
    <mergeCell ref="B1388:E1388"/>
    <mergeCell ref="B1389:E1389"/>
    <mergeCell ref="B1390:E1390"/>
    <mergeCell ref="B1391:E1391"/>
    <mergeCell ref="B1392:E1392"/>
    <mergeCell ref="B1393:E1393"/>
    <mergeCell ref="B1450:E1450"/>
    <mergeCell ref="B1451:E1451"/>
    <mergeCell ref="G1452:H1452"/>
    <mergeCell ref="G1453:H1453"/>
    <mergeCell ref="G1454:H1454"/>
    <mergeCell ref="G1455:H1455"/>
    <mergeCell ref="A1456:E1456"/>
    <mergeCell ref="B1457:E1457"/>
    <mergeCell ref="B1458:E1458"/>
    <mergeCell ref="G1459:H1459"/>
    <mergeCell ref="G1460:H1460"/>
    <mergeCell ref="G1461:H1461"/>
    <mergeCell ref="G1462:H1462"/>
    <mergeCell ref="G1463:H1463"/>
    <mergeCell ref="D1464:F1464"/>
    <mergeCell ref="G1404:H1404"/>
    <mergeCell ref="G1411:H1411"/>
    <mergeCell ref="G1412:H1412"/>
    <mergeCell ref="G1413:H1413"/>
    <mergeCell ref="G1414:H1414"/>
    <mergeCell ref="A1448:I1448"/>
    <mergeCell ref="A1449:E1449"/>
    <mergeCell ref="B1420:E1420"/>
    <mergeCell ref="B1421:E1421"/>
    <mergeCell ref="B1422:E1422"/>
    <mergeCell ref="B1423:E1423"/>
    <mergeCell ref="B1424:E1424"/>
    <mergeCell ref="B1425:E1425"/>
    <mergeCell ref="B1426:E1426"/>
    <mergeCell ref="B1427:E1427"/>
    <mergeCell ref="B1428:E1428"/>
    <mergeCell ref="B1429:E1429"/>
    <mergeCell ref="G1430:H1430"/>
    <mergeCell ref="G1431:H1431"/>
    <mergeCell ref="G1432:H1432"/>
    <mergeCell ref="G1433:H1433"/>
    <mergeCell ref="G1434:H1434"/>
    <mergeCell ref="D1435:F1435"/>
    <mergeCell ref="A1436:I1436"/>
    <mergeCell ref="A1437:C1437"/>
    <mergeCell ref="D1437:E1437"/>
    <mergeCell ref="B1438:C1438"/>
    <mergeCell ref="D1438:E1438"/>
    <mergeCell ref="G1439:H1439"/>
    <mergeCell ref="D1440:E1440"/>
    <mergeCell ref="A1440:C1440"/>
    <mergeCell ref="B1441:C1441"/>
    <mergeCell ref="D1441:E1441"/>
    <mergeCell ref="B1442:C1442"/>
    <mergeCell ref="D1442:E1442"/>
    <mergeCell ref="G1443:H1443"/>
    <mergeCell ref="G1444:H1444"/>
    <mergeCell ref="G1445:H1445"/>
    <mergeCell ref="G1446:H1446"/>
    <mergeCell ref="D1447:F1447"/>
    <mergeCell ref="G1514:H1514"/>
    <mergeCell ref="D1515:F1515"/>
    <mergeCell ref="A1516:I1516"/>
    <mergeCell ref="A1517:E1517"/>
    <mergeCell ref="B1518:E1518"/>
    <mergeCell ref="B1519:E1519"/>
    <mergeCell ref="G1520:H1520"/>
    <mergeCell ref="G1521:H1521"/>
    <mergeCell ref="G1522:H1522"/>
    <mergeCell ref="G1523:H1523"/>
    <mergeCell ref="A1524:E1524"/>
    <mergeCell ref="B1525:E1525"/>
    <mergeCell ref="G1526:H1526"/>
    <mergeCell ref="G1527:H1527"/>
    <mergeCell ref="G1528:H1528"/>
    <mergeCell ref="B1474:E1474"/>
    <mergeCell ref="G1475:H1475"/>
    <mergeCell ref="G1476:H1476"/>
    <mergeCell ref="G1477:H1477"/>
    <mergeCell ref="G1478:H1478"/>
    <mergeCell ref="G1479:H1479"/>
    <mergeCell ref="D1480:F1480"/>
    <mergeCell ref="A1481:I1481"/>
    <mergeCell ref="A1482:E1482"/>
    <mergeCell ref="B1483:E1483"/>
    <mergeCell ref="B1484:E1484"/>
    <mergeCell ref="B1485:E1485"/>
    <mergeCell ref="G1486:H1486"/>
    <mergeCell ref="G1511:H1511"/>
    <mergeCell ref="G1512:H1512"/>
    <mergeCell ref="G1513:H1513"/>
    <mergeCell ref="A1465:I1465"/>
    <mergeCell ref="A1466:E1466"/>
    <mergeCell ref="B1467:E1467"/>
    <mergeCell ref="B1468:E1468"/>
    <mergeCell ref="G1469:H1469"/>
    <mergeCell ref="G1470:H1470"/>
    <mergeCell ref="G1471:H1471"/>
    <mergeCell ref="G1472:H1472"/>
    <mergeCell ref="G1487:H1487"/>
    <mergeCell ref="G1488:H1488"/>
    <mergeCell ref="G1489:H1489"/>
    <mergeCell ref="A1490:E1490"/>
    <mergeCell ref="B1491:E1491"/>
    <mergeCell ref="G1492:H1492"/>
    <mergeCell ref="G1493:H1493"/>
    <mergeCell ref="A1473:E1473"/>
    <mergeCell ref="G1494:H1494"/>
    <mergeCell ref="G1495:H1495"/>
    <mergeCell ref="G1496:H1496"/>
    <mergeCell ref="D1497:F1497"/>
    <mergeCell ref="A1498:I1498"/>
    <mergeCell ref="A1499:E1499"/>
    <mergeCell ref="B1500:E1500"/>
    <mergeCell ref="B1501:E1501"/>
    <mergeCell ref="G1502:H1502"/>
    <mergeCell ref="G1503:H1503"/>
    <mergeCell ref="G1504:H1504"/>
    <mergeCell ref="G1505:H1505"/>
    <mergeCell ref="A1506:E1506"/>
    <mergeCell ref="B1507:E1507"/>
    <mergeCell ref="B1508:E1508"/>
    <mergeCell ref="B1509:E1509"/>
    <mergeCell ref="G1510:H1510"/>
    <mergeCell ref="G1529:H1529"/>
    <mergeCell ref="G1530:H1530"/>
    <mergeCell ref="D1531:F1531"/>
    <mergeCell ref="A1532:I1532"/>
    <mergeCell ref="A1533:E1533"/>
    <mergeCell ref="B1534:E1534"/>
    <mergeCell ref="G1535:H1535"/>
    <mergeCell ref="A1550:B1551"/>
    <mergeCell ref="C1550:D1551"/>
    <mergeCell ref="E1550:F1550"/>
    <mergeCell ref="G1550:H1550"/>
    <mergeCell ref="I1550:I1551"/>
    <mergeCell ref="C1552:D1552"/>
    <mergeCell ref="C1553:D1553"/>
    <mergeCell ref="G1538:H1538"/>
    <mergeCell ref="A1539:E1539"/>
    <mergeCell ref="B1540:E1540"/>
    <mergeCell ref="B1541:E1541"/>
    <mergeCell ref="B1542:E1542"/>
    <mergeCell ref="G1543:H1543"/>
    <mergeCell ref="G1544:H1544"/>
    <mergeCell ref="G1545:H1545"/>
    <mergeCell ref="G1546:H1546"/>
    <mergeCell ref="G1547:H1547"/>
    <mergeCell ref="D1548:F1548"/>
    <mergeCell ref="A1549:I1549"/>
    <mergeCell ref="G1536:H1536"/>
    <mergeCell ref="G1537:H1537"/>
  </mergeCells>
  <pageMargins left="0.27559055118110237" right="0.27559055118110237" top="0.27559055118110237" bottom="0.27559055118110237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  <pageSetUpPr fitToPage="1"/>
  </sheetPr>
  <dimension ref="A1:Y1000"/>
  <sheetViews>
    <sheetView workbookViewId="0">
      <selection sqref="A1:J1"/>
    </sheetView>
  </sheetViews>
  <sheetFormatPr defaultColWidth="14.42578125" defaultRowHeight="15" customHeight="1"/>
  <cols>
    <col min="1" max="1" width="4.7109375" customWidth="1"/>
    <col min="2" max="2" width="40.85546875" customWidth="1"/>
    <col min="3" max="3" width="38" customWidth="1"/>
    <col min="4" max="4" width="15.42578125" customWidth="1"/>
    <col min="5" max="5" width="18" customWidth="1"/>
    <col min="6" max="6" width="10.28515625" customWidth="1"/>
    <col min="7" max="7" width="16" customWidth="1"/>
    <col min="8" max="8" width="15" customWidth="1"/>
    <col min="9" max="9" width="12.140625" customWidth="1"/>
    <col min="10" max="25" width="8.42578125" customWidth="1"/>
  </cols>
  <sheetData>
    <row r="1" spans="1:25" ht="16.5" customHeight="1">
      <c r="A1" s="238" t="s">
        <v>33</v>
      </c>
      <c r="B1" s="197"/>
      <c r="C1" s="197"/>
      <c r="D1" s="197"/>
      <c r="E1" s="197"/>
      <c r="F1" s="197"/>
      <c r="G1" s="197"/>
      <c r="H1" s="197"/>
    </row>
    <row r="2" spans="1:25" ht="16.5" customHeight="1">
      <c r="A2" s="43"/>
      <c r="B2" s="43"/>
      <c r="C2" s="43"/>
      <c r="D2" s="43"/>
      <c r="E2" s="43"/>
      <c r="F2" s="43"/>
      <c r="G2" s="43"/>
      <c r="H2" s="43"/>
    </row>
    <row r="3" spans="1:25" ht="64.5" customHeight="1">
      <c r="A3" s="43"/>
      <c r="B3" s="239" t="s">
        <v>34</v>
      </c>
      <c r="C3" s="197"/>
      <c r="D3" s="197"/>
      <c r="E3" s="197"/>
      <c r="F3" s="197"/>
      <c r="G3" s="44"/>
      <c r="H3" s="44"/>
    </row>
    <row r="4" spans="1:25" ht="16.5" customHeight="1">
      <c r="A4" s="43"/>
      <c r="B4" s="45" t="s">
        <v>35</v>
      </c>
      <c r="C4" s="43"/>
      <c r="D4" s="43"/>
      <c r="E4" s="43"/>
      <c r="F4" s="43"/>
      <c r="G4" s="43"/>
      <c r="H4" s="43"/>
    </row>
    <row r="5" spans="1:25" ht="22.5" customHeight="1">
      <c r="A5" s="43"/>
      <c r="B5" s="43"/>
      <c r="C5" s="43"/>
      <c r="D5" s="46"/>
      <c r="E5" s="47"/>
      <c r="F5" s="46"/>
      <c r="G5" s="43"/>
      <c r="H5" s="43"/>
    </row>
    <row r="6" spans="1:25" ht="2.25" customHeight="1">
      <c r="A6" s="48"/>
      <c r="B6" s="48"/>
      <c r="C6" s="49"/>
      <c r="D6" s="50"/>
      <c r="E6" s="51"/>
      <c r="F6" s="50"/>
      <c r="G6" s="52"/>
      <c r="H6" s="53"/>
      <c r="I6" s="53"/>
    </row>
    <row r="7" spans="1:25" ht="42.75" customHeight="1">
      <c r="A7" s="54" t="s">
        <v>36</v>
      </c>
      <c r="B7" s="55" t="s">
        <v>37</v>
      </c>
      <c r="C7" s="56" t="s">
        <v>38</v>
      </c>
      <c r="D7" s="57" t="s">
        <v>39</v>
      </c>
      <c r="E7" s="58" t="s">
        <v>40</v>
      </c>
      <c r="F7" s="57" t="s">
        <v>41</v>
      </c>
      <c r="G7" s="59" t="s">
        <v>42</v>
      </c>
      <c r="H7" s="59" t="s">
        <v>43</v>
      </c>
      <c r="I7" s="60"/>
    </row>
    <row r="8" spans="1:25" ht="16.5" customHeight="1">
      <c r="A8" s="226">
        <v>1</v>
      </c>
      <c r="B8" s="229" t="s">
        <v>44</v>
      </c>
      <c r="C8" s="61" t="s">
        <v>45</v>
      </c>
      <c r="D8" s="62">
        <v>0.18</v>
      </c>
      <c r="E8" s="63">
        <v>180000</v>
      </c>
      <c r="F8" s="64">
        <v>0.17</v>
      </c>
      <c r="G8" s="65">
        <f t="shared" ref="G8:G46" si="0">E8/(1+D8)*(1+F8)</f>
        <v>178474.57627118644</v>
      </c>
      <c r="H8" s="234">
        <f>SMALL(G8:G10,1)</f>
        <v>117079.27596554061</v>
      </c>
      <c r="I8" s="66"/>
    </row>
    <row r="9" spans="1:25" ht="16.5" customHeight="1">
      <c r="A9" s="227"/>
      <c r="B9" s="224"/>
      <c r="C9" s="67" t="s">
        <v>46</v>
      </c>
      <c r="D9" s="68">
        <v>3.3099999999999997E-2</v>
      </c>
      <c r="E9" s="69">
        <v>103380</v>
      </c>
      <c r="F9" s="70">
        <v>0.17</v>
      </c>
      <c r="G9" s="71">
        <f t="shared" si="0"/>
        <v>117079.27596554061</v>
      </c>
      <c r="H9" s="224"/>
      <c r="I9" s="66"/>
    </row>
    <row r="10" spans="1:25" ht="16.5" customHeight="1">
      <c r="A10" s="228"/>
      <c r="B10" s="225"/>
      <c r="C10" s="72" t="s">
        <v>47</v>
      </c>
      <c r="D10" s="73">
        <v>0.12</v>
      </c>
      <c r="E10" s="74">
        <v>113871.11</v>
      </c>
      <c r="F10" s="73">
        <v>0.17</v>
      </c>
      <c r="G10" s="75">
        <f t="shared" si="0"/>
        <v>118954.64169642856</v>
      </c>
      <c r="H10" s="225"/>
      <c r="I10" s="66"/>
    </row>
    <row r="11" spans="1:25" ht="16.5" customHeight="1">
      <c r="A11" s="226">
        <v>2</v>
      </c>
      <c r="B11" s="229" t="s">
        <v>48</v>
      </c>
      <c r="C11" s="61" t="s">
        <v>49</v>
      </c>
      <c r="D11" s="62">
        <v>0.17</v>
      </c>
      <c r="E11" s="63">
        <v>550000</v>
      </c>
      <c r="F11" s="64">
        <v>0.17</v>
      </c>
      <c r="G11" s="65">
        <f t="shared" si="0"/>
        <v>550000</v>
      </c>
      <c r="H11" s="234">
        <f>SMALL(G11:G13,1)</f>
        <v>357368</v>
      </c>
      <c r="I11" s="76"/>
    </row>
    <row r="12" spans="1:25" ht="16.5" customHeight="1">
      <c r="A12" s="227"/>
      <c r="B12" s="224"/>
      <c r="C12" s="67" t="s">
        <v>50</v>
      </c>
      <c r="D12" s="70">
        <v>0.17</v>
      </c>
      <c r="E12" s="69">
        <v>799700</v>
      </c>
      <c r="F12" s="70">
        <v>0.17</v>
      </c>
      <c r="G12" s="71">
        <f t="shared" si="0"/>
        <v>799700</v>
      </c>
      <c r="H12" s="224"/>
      <c r="I12" s="77"/>
    </row>
    <row r="13" spans="1:25" ht="16.5" customHeight="1">
      <c r="A13" s="228"/>
      <c r="B13" s="225"/>
      <c r="C13" s="72" t="s">
        <v>51</v>
      </c>
      <c r="D13" s="73">
        <v>0.17</v>
      </c>
      <c r="E13" s="74">
        <v>357368</v>
      </c>
      <c r="F13" s="73">
        <v>0.17</v>
      </c>
      <c r="G13" s="75">
        <f t="shared" si="0"/>
        <v>357368</v>
      </c>
      <c r="H13" s="225"/>
      <c r="I13" s="66"/>
    </row>
    <row r="14" spans="1:25" ht="16.5" customHeight="1">
      <c r="A14" s="236">
        <v>3</v>
      </c>
      <c r="B14" s="229" t="s">
        <v>52</v>
      </c>
      <c r="C14" s="61" t="s">
        <v>53</v>
      </c>
      <c r="D14" s="62">
        <v>7.0000000000000007E-2</v>
      </c>
      <c r="E14" s="63">
        <v>315971</v>
      </c>
      <c r="F14" s="64">
        <v>0.17</v>
      </c>
      <c r="G14" s="65">
        <f t="shared" si="0"/>
        <v>345501</v>
      </c>
      <c r="H14" s="234">
        <f>SMALL(G14:G16,1)</f>
        <v>345501</v>
      </c>
      <c r="I14" s="78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</row>
    <row r="15" spans="1:25" ht="16.5" customHeight="1">
      <c r="A15" s="237"/>
      <c r="B15" s="224"/>
      <c r="C15" s="67" t="s">
        <v>54</v>
      </c>
      <c r="D15" s="70">
        <v>0.04</v>
      </c>
      <c r="E15" s="69">
        <v>684162</v>
      </c>
      <c r="F15" s="70">
        <v>0.17</v>
      </c>
      <c r="G15" s="71">
        <f t="shared" si="0"/>
        <v>769682.24999999988</v>
      </c>
      <c r="H15" s="224"/>
      <c r="I15" s="78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</row>
    <row r="16" spans="1:25" ht="16.5" customHeight="1">
      <c r="A16" s="211"/>
      <c r="B16" s="225"/>
      <c r="C16" s="72" t="s">
        <v>55</v>
      </c>
      <c r="D16" s="73">
        <v>0.12</v>
      </c>
      <c r="E16" s="74">
        <v>716249.05</v>
      </c>
      <c r="F16" s="73">
        <v>0.17</v>
      </c>
      <c r="G16" s="75">
        <f t="shared" si="0"/>
        <v>748224.45401785709</v>
      </c>
      <c r="H16" s="225"/>
      <c r="I16" s="78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</row>
    <row r="17" spans="1:25" ht="16.5" customHeight="1">
      <c r="A17" s="236">
        <v>4</v>
      </c>
      <c r="B17" s="229" t="s">
        <v>56</v>
      </c>
      <c r="C17" s="61" t="s">
        <v>45</v>
      </c>
      <c r="D17" s="62">
        <v>0.12</v>
      </c>
      <c r="E17" s="63">
        <v>30000</v>
      </c>
      <c r="F17" s="64">
        <v>0.17</v>
      </c>
      <c r="G17" s="65">
        <f t="shared" si="0"/>
        <v>31339.28571428571</v>
      </c>
      <c r="H17" s="234">
        <f>SMALL(G17:G19,1)</f>
        <v>31339.28571428571</v>
      </c>
      <c r="I17" s="78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</row>
    <row r="18" spans="1:25" ht="16.5" customHeight="1">
      <c r="A18" s="237"/>
      <c r="B18" s="224"/>
      <c r="C18" s="67" t="s">
        <v>46</v>
      </c>
      <c r="D18" s="68">
        <v>3.3099999999999997E-2</v>
      </c>
      <c r="E18" s="69">
        <v>33218</v>
      </c>
      <c r="F18" s="70">
        <v>0.17</v>
      </c>
      <c r="G18" s="71">
        <f t="shared" si="0"/>
        <v>37619.843190397834</v>
      </c>
      <c r="H18" s="224"/>
      <c r="I18" s="78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</row>
    <row r="19" spans="1:25" ht="16.5" customHeight="1">
      <c r="A19" s="211"/>
      <c r="B19" s="225"/>
      <c r="C19" s="72" t="s">
        <v>57</v>
      </c>
      <c r="D19" s="80">
        <v>0.18</v>
      </c>
      <c r="E19" s="81">
        <v>45000</v>
      </c>
      <c r="F19" s="73">
        <v>0.17</v>
      </c>
      <c r="G19" s="82">
        <f t="shared" si="0"/>
        <v>44618.644067796609</v>
      </c>
      <c r="H19" s="225"/>
      <c r="I19" s="78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</row>
    <row r="20" spans="1:25" ht="16.5" customHeight="1">
      <c r="A20" s="226">
        <v>5</v>
      </c>
      <c r="B20" s="229" t="s">
        <v>58</v>
      </c>
      <c r="C20" s="61" t="s">
        <v>59</v>
      </c>
      <c r="D20" s="62">
        <v>0.04</v>
      </c>
      <c r="E20" s="63">
        <v>1365794.6</v>
      </c>
      <c r="F20" s="64">
        <v>0.17</v>
      </c>
      <c r="G20" s="65">
        <f t="shared" si="0"/>
        <v>1536518.925</v>
      </c>
      <c r="H20" s="234">
        <f>SMALL(G20:G22,1)</f>
        <v>1536518.925</v>
      </c>
      <c r="I20" s="78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</row>
    <row r="21" spans="1:25" ht="16.5" customHeight="1">
      <c r="A21" s="227"/>
      <c r="B21" s="224"/>
      <c r="C21" s="67" t="s">
        <v>60</v>
      </c>
      <c r="D21" s="68">
        <v>8.7999999999999995E-2</v>
      </c>
      <c r="E21" s="69">
        <v>1949000</v>
      </c>
      <c r="F21" s="70">
        <v>0.17</v>
      </c>
      <c r="G21" s="71">
        <f t="shared" si="0"/>
        <v>2095891.5441176468</v>
      </c>
      <c r="H21" s="224"/>
      <c r="I21" s="78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</row>
    <row r="22" spans="1:25" ht="16.5" customHeight="1">
      <c r="A22" s="228"/>
      <c r="B22" s="225"/>
      <c r="C22" s="72" t="s">
        <v>61</v>
      </c>
      <c r="D22" s="73">
        <v>0.04</v>
      </c>
      <c r="E22" s="74">
        <v>1999983.12</v>
      </c>
      <c r="F22" s="73">
        <v>0.17</v>
      </c>
      <c r="G22" s="75">
        <f t="shared" si="0"/>
        <v>2249981.0099999998</v>
      </c>
      <c r="H22" s="225"/>
      <c r="I22" s="78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</row>
    <row r="23" spans="1:25" ht="16.5" customHeight="1">
      <c r="A23" s="226">
        <v>6</v>
      </c>
      <c r="B23" s="229" t="s">
        <v>62</v>
      </c>
      <c r="C23" s="61" t="s">
        <v>47</v>
      </c>
      <c r="D23" s="62">
        <v>0.12</v>
      </c>
      <c r="E23" s="63">
        <v>220592.91</v>
      </c>
      <c r="F23" s="64">
        <v>0.17</v>
      </c>
      <c r="G23" s="65">
        <f t="shared" si="0"/>
        <v>230440.8077678571</v>
      </c>
      <c r="H23" s="234">
        <f>SMALL(G23:G25,1)</f>
        <v>230440.8077678571</v>
      </c>
      <c r="I23" s="78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</row>
    <row r="24" spans="1:25" ht="16.5" customHeight="1">
      <c r="A24" s="227"/>
      <c r="B24" s="224"/>
      <c r="C24" s="67" t="s">
        <v>45</v>
      </c>
      <c r="D24" s="70">
        <v>0.18</v>
      </c>
      <c r="E24" s="69">
        <v>310000</v>
      </c>
      <c r="F24" s="70">
        <v>0.17</v>
      </c>
      <c r="G24" s="71">
        <f t="shared" si="0"/>
        <v>307372.88135593222</v>
      </c>
      <c r="H24" s="224"/>
      <c r="I24" s="78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</row>
    <row r="25" spans="1:25" ht="16.5" customHeight="1">
      <c r="A25" s="228"/>
      <c r="B25" s="225"/>
      <c r="C25" s="72" t="s">
        <v>46</v>
      </c>
      <c r="D25" s="83">
        <v>3.3099999999999997E-2</v>
      </c>
      <c r="E25" s="74">
        <v>355500</v>
      </c>
      <c r="F25" s="73">
        <v>0.17</v>
      </c>
      <c r="G25" s="75">
        <f t="shared" si="0"/>
        <v>402608.65356693446</v>
      </c>
      <c r="H25" s="225"/>
      <c r="I25" s="78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</row>
    <row r="26" spans="1:25" ht="16.5" customHeight="1">
      <c r="A26" s="226">
        <v>7</v>
      </c>
      <c r="B26" s="229" t="s">
        <v>63</v>
      </c>
      <c r="C26" s="61" t="s">
        <v>64</v>
      </c>
      <c r="D26" s="62">
        <v>7.0000000000000007E-2</v>
      </c>
      <c r="E26" s="63">
        <v>130050.53</v>
      </c>
      <c r="F26" s="64">
        <v>0.17</v>
      </c>
      <c r="G26" s="65">
        <f t="shared" si="0"/>
        <v>142204.7851401869</v>
      </c>
      <c r="H26" s="234">
        <f>SMALL(G26:G28,1)</f>
        <v>112913.60294117645</v>
      </c>
      <c r="I26" s="78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</row>
    <row r="27" spans="1:25" ht="16.5" customHeight="1">
      <c r="A27" s="227"/>
      <c r="B27" s="224"/>
      <c r="C27" s="84" t="s">
        <v>65</v>
      </c>
      <c r="D27" s="85">
        <v>0.17</v>
      </c>
      <c r="E27" s="86">
        <v>119071.4</v>
      </c>
      <c r="F27" s="70">
        <v>0.17</v>
      </c>
      <c r="G27" s="71">
        <f t="shared" si="0"/>
        <v>119071.40000000001</v>
      </c>
      <c r="H27" s="224"/>
      <c r="I27" s="78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</row>
    <row r="28" spans="1:25" ht="16.5" customHeight="1">
      <c r="A28" s="228"/>
      <c r="B28" s="225"/>
      <c r="C28" s="72" t="s">
        <v>45</v>
      </c>
      <c r="D28" s="87">
        <v>8.7999999999999995E-2</v>
      </c>
      <c r="E28" s="74">
        <v>105000</v>
      </c>
      <c r="F28" s="73">
        <v>0.17</v>
      </c>
      <c r="G28" s="75">
        <f t="shared" si="0"/>
        <v>112913.60294117645</v>
      </c>
      <c r="H28" s="225"/>
      <c r="I28" s="78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</row>
    <row r="29" spans="1:25" ht="16.5" customHeight="1">
      <c r="A29" s="226">
        <v>8</v>
      </c>
      <c r="B29" s="229" t="s">
        <v>66</v>
      </c>
      <c r="C29" s="61" t="s">
        <v>67</v>
      </c>
      <c r="D29" s="62">
        <v>7.0000000000000007E-2</v>
      </c>
      <c r="E29" s="63">
        <v>3712427.78</v>
      </c>
      <c r="F29" s="64">
        <v>0.17</v>
      </c>
      <c r="G29" s="88">
        <f t="shared" si="0"/>
        <v>4059383.647289719</v>
      </c>
      <c r="H29" s="234">
        <f>SMALL(G29:G31,1)</f>
        <v>3292229.1028037383</v>
      </c>
      <c r="I29" s="78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</row>
    <row r="30" spans="1:25" ht="23.25" customHeight="1">
      <c r="A30" s="227"/>
      <c r="B30" s="224"/>
      <c r="C30" s="84" t="s">
        <v>68</v>
      </c>
      <c r="D30" s="85">
        <v>0.12</v>
      </c>
      <c r="E30" s="86">
        <v>4372520.62</v>
      </c>
      <c r="F30" s="70">
        <v>0.17</v>
      </c>
      <c r="G30" s="89">
        <f t="shared" si="0"/>
        <v>4567722.4333928563</v>
      </c>
      <c r="H30" s="224"/>
      <c r="I30" s="78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</row>
    <row r="31" spans="1:25" ht="39" customHeight="1">
      <c r="A31" s="228"/>
      <c r="B31" s="225"/>
      <c r="C31" s="72" t="s">
        <v>69</v>
      </c>
      <c r="D31" s="73">
        <v>7.0000000000000007E-2</v>
      </c>
      <c r="E31" s="74">
        <v>3010842</v>
      </c>
      <c r="F31" s="73">
        <v>0.17</v>
      </c>
      <c r="G31" s="90">
        <f t="shared" si="0"/>
        <v>3292229.1028037383</v>
      </c>
      <c r="H31" s="225"/>
      <c r="I31" s="78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</row>
    <row r="32" spans="1:25" ht="16.5" customHeight="1">
      <c r="A32" s="226">
        <v>9</v>
      </c>
      <c r="B32" s="229" t="s">
        <v>70</v>
      </c>
      <c r="C32" s="61" t="s">
        <v>71</v>
      </c>
      <c r="D32" s="64">
        <v>0.17</v>
      </c>
      <c r="E32" s="63">
        <v>43334</v>
      </c>
      <c r="F32" s="64">
        <v>0.17</v>
      </c>
      <c r="G32" s="88">
        <f t="shared" si="0"/>
        <v>43334.000000000007</v>
      </c>
      <c r="H32" s="234">
        <f>SMALL(G32:G34,1)</f>
        <v>14275</v>
      </c>
      <c r="I32" s="78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</row>
    <row r="33" spans="1:25" ht="16.5" customHeight="1">
      <c r="A33" s="227"/>
      <c r="B33" s="224"/>
      <c r="C33" s="67" t="s">
        <v>72</v>
      </c>
      <c r="D33" s="70">
        <v>0.17</v>
      </c>
      <c r="E33" s="86">
        <v>25277.66</v>
      </c>
      <c r="F33" s="70">
        <v>0.17</v>
      </c>
      <c r="G33" s="89">
        <f t="shared" si="0"/>
        <v>25277.66</v>
      </c>
      <c r="H33" s="224"/>
      <c r="I33" s="78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</row>
    <row r="34" spans="1:25" ht="16.5" customHeight="1">
      <c r="A34" s="228"/>
      <c r="B34" s="225"/>
      <c r="C34" s="72" t="s">
        <v>73</v>
      </c>
      <c r="D34" s="73">
        <v>0.17</v>
      </c>
      <c r="E34" s="91">
        <v>14275</v>
      </c>
      <c r="F34" s="73">
        <v>0.17</v>
      </c>
      <c r="G34" s="90">
        <f t="shared" si="0"/>
        <v>14275</v>
      </c>
      <c r="H34" s="225"/>
      <c r="I34" s="78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</row>
    <row r="35" spans="1:25" ht="16.5" customHeight="1">
      <c r="A35" s="226">
        <v>10</v>
      </c>
      <c r="B35" s="229" t="s">
        <v>74</v>
      </c>
      <c r="C35" s="61" t="s">
        <v>71</v>
      </c>
      <c r="D35" s="64">
        <v>0.17</v>
      </c>
      <c r="E35" s="92">
        <v>53537.599999999999</v>
      </c>
      <c r="F35" s="64">
        <v>0.17</v>
      </c>
      <c r="G35" s="88">
        <f t="shared" si="0"/>
        <v>53537.599999999991</v>
      </c>
      <c r="H35" s="234">
        <f>SMALL(G35:G37,1)</f>
        <v>24880</v>
      </c>
      <c r="I35" s="78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</row>
    <row r="36" spans="1:25" ht="16.5" customHeight="1">
      <c r="A36" s="227"/>
      <c r="B36" s="224"/>
      <c r="C36" s="67" t="s">
        <v>72</v>
      </c>
      <c r="D36" s="70">
        <v>0.17</v>
      </c>
      <c r="E36" s="86">
        <v>38779.339999999997</v>
      </c>
      <c r="F36" s="70">
        <v>0.17</v>
      </c>
      <c r="G36" s="89">
        <f t="shared" si="0"/>
        <v>38779.339999999997</v>
      </c>
      <c r="H36" s="224"/>
      <c r="I36" s="78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</row>
    <row r="37" spans="1:25" ht="16.5" customHeight="1">
      <c r="A37" s="228"/>
      <c r="B37" s="225"/>
      <c r="C37" s="72" t="s">
        <v>73</v>
      </c>
      <c r="D37" s="73">
        <v>0.17</v>
      </c>
      <c r="E37" s="74">
        <v>24880</v>
      </c>
      <c r="F37" s="73">
        <v>0.17</v>
      </c>
      <c r="G37" s="90">
        <f t="shared" si="0"/>
        <v>24880</v>
      </c>
      <c r="H37" s="225"/>
      <c r="I37" s="78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</row>
    <row r="38" spans="1:25" ht="16.5" customHeight="1">
      <c r="A38" s="226">
        <v>11</v>
      </c>
      <c r="B38" s="229" t="s">
        <v>75</v>
      </c>
      <c r="C38" s="61" t="s">
        <v>71</v>
      </c>
      <c r="D38" s="64">
        <v>0.17</v>
      </c>
      <c r="E38" s="63">
        <v>30521</v>
      </c>
      <c r="F38" s="64">
        <v>0.17</v>
      </c>
      <c r="G38" s="88">
        <f t="shared" si="0"/>
        <v>30521</v>
      </c>
      <c r="H38" s="234">
        <f>SMALL(G38:G40,1)</f>
        <v>29970</v>
      </c>
      <c r="I38" s="78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</row>
    <row r="39" spans="1:25" ht="16.5" customHeight="1">
      <c r="A39" s="227"/>
      <c r="B39" s="224"/>
      <c r="C39" s="67" t="s">
        <v>72</v>
      </c>
      <c r="D39" s="70">
        <v>0.17</v>
      </c>
      <c r="E39" s="86">
        <v>30512.43</v>
      </c>
      <c r="F39" s="70">
        <v>0.17</v>
      </c>
      <c r="G39" s="89">
        <f t="shared" si="0"/>
        <v>30512.430000000004</v>
      </c>
      <c r="H39" s="224"/>
      <c r="I39" s="78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</row>
    <row r="40" spans="1:25" ht="16.5" customHeight="1">
      <c r="A40" s="228"/>
      <c r="B40" s="225"/>
      <c r="C40" s="72" t="s">
        <v>73</v>
      </c>
      <c r="D40" s="73">
        <v>0.17</v>
      </c>
      <c r="E40" s="74">
        <v>29970</v>
      </c>
      <c r="F40" s="73">
        <v>0.17</v>
      </c>
      <c r="G40" s="90">
        <f t="shared" si="0"/>
        <v>29970</v>
      </c>
      <c r="H40" s="225"/>
      <c r="I40" s="78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</row>
    <row r="41" spans="1:25" ht="16.5" customHeight="1">
      <c r="A41" s="226">
        <v>12</v>
      </c>
      <c r="B41" s="229" t="s">
        <v>76</v>
      </c>
      <c r="C41" s="61" t="s">
        <v>71</v>
      </c>
      <c r="D41" s="64">
        <v>0.17</v>
      </c>
      <c r="E41" s="63">
        <v>678.23</v>
      </c>
      <c r="F41" s="64">
        <v>0.17</v>
      </c>
      <c r="G41" s="88">
        <f t="shared" si="0"/>
        <v>678.23</v>
      </c>
      <c r="H41" s="234">
        <f>SMALL(G41:G43,1)</f>
        <v>576</v>
      </c>
      <c r="I41" s="78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</row>
    <row r="42" spans="1:25" ht="16.5" customHeight="1">
      <c r="A42" s="227"/>
      <c r="B42" s="224"/>
      <c r="C42" s="67" t="s">
        <v>72</v>
      </c>
      <c r="D42" s="70">
        <v>0.17</v>
      </c>
      <c r="E42" s="86">
        <v>669.77</v>
      </c>
      <c r="F42" s="70">
        <v>0.17</v>
      </c>
      <c r="G42" s="89">
        <f t="shared" si="0"/>
        <v>669.77</v>
      </c>
      <c r="H42" s="224"/>
      <c r="I42" s="78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</row>
    <row r="43" spans="1:25" ht="16.5" customHeight="1">
      <c r="A43" s="228"/>
      <c r="B43" s="225"/>
      <c r="C43" s="72" t="s">
        <v>73</v>
      </c>
      <c r="D43" s="73">
        <v>0.17</v>
      </c>
      <c r="E43" s="74">
        <v>576</v>
      </c>
      <c r="F43" s="73">
        <v>0.17</v>
      </c>
      <c r="G43" s="90">
        <f t="shared" si="0"/>
        <v>576</v>
      </c>
      <c r="H43" s="225"/>
      <c r="I43" s="78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</row>
    <row r="44" spans="1:25" ht="16.5" customHeight="1">
      <c r="A44" s="226">
        <v>13</v>
      </c>
      <c r="B44" s="229" t="s">
        <v>77</v>
      </c>
      <c r="C44" s="61" t="s">
        <v>71</v>
      </c>
      <c r="D44" s="64">
        <v>0.17</v>
      </c>
      <c r="E44" s="63">
        <v>61.33</v>
      </c>
      <c r="F44" s="64">
        <v>0.17</v>
      </c>
      <c r="G44" s="88">
        <f t="shared" si="0"/>
        <v>61.33</v>
      </c>
      <c r="H44" s="234">
        <f>SMALL(G44:G46,1)</f>
        <v>60.97</v>
      </c>
      <c r="I44" s="78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</row>
    <row r="45" spans="1:25" ht="16.5" customHeight="1">
      <c r="A45" s="227"/>
      <c r="B45" s="224"/>
      <c r="C45" s="67" t="s">
        <v>72</v>
      </c>
      <c r="D45" s="70">
        <v>0.17</v>
      </c>
      <c r="E45" s="86">
        <v>65.760000000000005</v>
      </c>
      <c r="F45" s="70">
        <v>0.17</v>
      </c>
      <c r="G45" s="89">
        <f t="shared" si="0"/>
        <v>65.760000000000005</v>
      </c>
      <c r="H45" s="224"/>
      <c r="I45" s="78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</row>
    <row r="46" spans="1:25" ht="16.5" customHeight="1">
      <c r="A46" s="228"/>
      <c r="B46" s="225"/>
      <c r="C46" s="72" t="s">
        <v>73</v>
      </c>
      <c r="D46" s="73">
        <v>0.17</v>
      </c>
      <c r="E46" s="74">
        <v>60.97</v>
      </c>
      <c r="F46" s="73">
        <v>0.17</v>
      </c>
      <c r="G46" s="90">
        <f t="shared" si="0"/>
        <v>60.97</v>
      </c>
      <c r="H46" s="225"/>
      <c r="I46" s="78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</row>
    <row r="47" spans="1:25" ht="16.5" hidden="1" customHeight="1">
      <c r="A47" s="226">
        <v>14</v>
      </c>
      <c r="B47" s="229"/>
      <c r="C47" s="61"/>
      <c r="D47" s="62"/>
      <c r="E47" s="63"/>
      <c r="F47" s="93"/>
      <c r="G47" s="88"/>
      <c r="H47" s="234" t="e">
        <f>AVERAGE(G47:G49)</f>
        <v>#DIV/0!</v>
      </c>
      <c r="I47" s="78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</row>
    <row r="48" spans="1:25" ht="16.5" hidden="1" customHeight="1">
      <c r="A48" s="227"/>
      <c r="B48" s="224"/>
      <c r="C48" s="84"/>
      <c r="D48" s="85"/>
      <c r="E48" s="86"/>
      <c r="F48" s="94"/>
      <c r="G48" s="89"/>
      <c r="H48" s="224"/>
      <c r="I48" s="78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</row>
    <row r="49" spans="1:25" ht="16.5" hidden="1" customHeight="1">
      <c r="A49" s="228"/>
      <c r="B49" s="225"/>
      <c r="C49" s="72"/>
      <c r="D49" s="73"/>
      <c r="E49" s="74"/>
      <c r="F49" s="95"/>
      <c r="G49" s="90"/>
      <c r="H49" s="225"/>
      <c r="I49" s="78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</row>
    <row r="50" spans="1:25" ht="16.5" customHeight="1">
      <c r="A50" s="226">
        <v>15</v>
      </c>
      <c r="B50" s="229" t="s">
        <v>78</v>
      </c>
      <c r="C50" s="61" t="s">
        <v>71</v>
      </c>
      <c r="D50" s="64">
        <v>0.17</v>
      </c>
      <c r="E50" s="63">
        <v>20598</v>
      </c>
      <c r="F50" s="64">
        <v>0.17</v>
      </c>
      <c r="G50" s="88">
        <f t="shared" ref="G50:G73" si="1">E50/(1+D50)*(1+F50)</f>
        <v>20598</v>
      </c>
      <c r="H50" s="234">
        <f>SMALL(G50:G52,1)</f>
        <v>19393</v>
      </c>
      <c r="I50" s="78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</row>
    <row r="51" spans="1:25" ht="16.5" customHeight="1">
      <c r="A51" s="227"/>
      <c r="B51" s="224"/>
      <c r="C51" s="67" t="s">
        <v>72</v>
      </c>
      <c r="D51" s="70">
        <v>0.17</v>
      </c>
      <c r="E51" s="86">
        <v>35435.480000000003</v>
      </c>
      <c r="F51" s="70">
        <v>0.17</v>
      </c>
      <c r="G51" s="89">
        <f t="shared" si="1"/>
        <v>35435.480000000003</v>
      </c>
      <c r="H51" s="224"/>
      <c r="I51" s="78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</row>
    <row r="52" spans="1:25" ht="16.5" customHeight="1">
      <c r="A52" s="228"/>
      <c r="B52" s="225"/>
      <c r="C52" s="72" t="s">
        <v>73</v>
      </c>
      <c r="D52" s="73">
        <v>0.17</v>
      </c>
      <c r="E52" s="74">
        <v>19393</v>
      </c>
      <c r="F52" s="73">
        <v>0.17</v>
      </c>
      <c r="G52" s="90">
        <f t="shared" si="1"/>
        <v>19393</v>
      </c>
      <c r="H52" s="225"/>
      <c r="I52" s="78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</row>
    <row r="53" spans="1:25" ht="16.5" customHeight="1">
      <c r="A53" s="226">
        <v>16</v>
      </c>
      <c r="B53" s="229" t="s">
        <v>79</v>
      </c>
      <c r="C53" s="61" t="s">
        <v>71</v>
      </c>
      <c r="D53" s="64">
        <v>0.17</v>
      </c>
      <c r="E53" s="63">
        <v>18640</v>
      </c>
      <c r="F53" s="64">
        <v>0.17</v>
      </c>
      <c r="G53" s="88">
        <f t="shared" si="1"/>
        <v>18640</v>
      </c>
      <c r="H53" s="234">
        <f>SMALL(G53:G55,1)</f>
        <v>16290</v>
      </c>
      <c r="I53" s="78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</row>
    <row r="54" spans="1:25" ht="16.5" customHeight="1">
      <c r="A54" s="227"/>
      <c r="B54" s="224"/>
      <c r="C54" s="67" t="s">
        <v>72</v>
      </c>
      <c r="D54" s="70">
        <v>0.17</v>
      </c>
      <c r="E54" s="86">
        <v>35435.480000000003</v>
      </c>
      <c r="F54" s="70">
        <v>0.17</v>
      </c>
      <c r="G54" s="89">
        <f t="shared" si="1"/>
        <v>35435.480000000003</v>
      </c>
      <c r="H54" s="224"/>
      <c r="I54" s="78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</row>
    <row r="55" spans="1:25" ht="16.5" customHeight="1">
      <c r="A55" s="228"/>
      <c r="B55" s="225"/>
      <c r="C55" s="72" t="s">
        <v>73</v>
      </c>
      <c r="D55" s="73">
        <v>0.17</v>
      </c>
      <c r="E55" s="74">
        <v>16290</v>
      </c>
      <c r="F55" s="73">
        <v>0.17</v>
      </c>
      <c r="G55" s="90">
        <f t="shared" si="1"/>
        <v>16290</v>
      </c>
      <c r="H55" s="225"/>
      <c r="I55" s="78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</row>
    <row r="56" spans="1:25" ht="16.5" customHeight="1">
      <c r="A56" s="226">
        <v>17</v>
      </c>
      <c r="B56" s="229" t="s">
        <v>80</v>
      </c>
      <c r="C56" s="61" t="s">
        <v>71</v>
      </c>
      <c r="D56" s="64">
        <v>0.17</v>
      </c>
      <c r="E56" s="63">
        <v>40962</v>
      </c>
      <c r="F56" s="64">
        <v>0.17</v>
      </c>
      <c r="G56" s="88">
        <f t="shared" si="1"/>
        <v>40962</v>
      </c>
      <c r="H56" s="234">
        <f>SMALL(G56:G58,1)</f>
        <v>38679.54</v>
      </c>
      <c r="I56" s="78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</row>
    <row r="57" spans="1:25" ht="16.5" customHeight="1">
      <c r="A57" s="227"/>
      <c r="B57" s="224"/>
      <c r="C57" s="67" t="s">
        <v>72</v>
      </c>
      <c r="D57" s="70">
        <v>0.17</v>
      </c>
      <c r="E57" s="86">
        <v>38679.54</v>
      </c>
      <c r="F57" s="70">
        <v>0.17</v>
      </c>
      <c r="G57" s="89">
        <f t="shared" si="1"/>
        <v>38679.54</v>
      </c>
      <c r="H57" s="224"/>
      <c r="I57" s="78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</row>
    <row r="58" spans="1:25" ht="16.5" customHeight="1">
      <c r="A58" s="228"/>
      <c r="B58" s="225"/>
      <c r="C58" s="72" t="s">
        <v>73</v>
      </c>
      <c r="D58" s="73">
        <v>0.17</v>
      </c>
      <c r="E58" s="74">
        <v>39330</v>
      </c>
      <c r="F58" s="73">
        <v>0.17</v>
      </c>
      <c r="G58" s="90">
        <f t="shared" si="1"/>
        <v>39330</v>
      </c>
      <c r="H58" s="225"/>
      <c r="I58" s="78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</row>
    <row r="59" spans="1:25" ht="16.5" customHeight="1">
      <c r="A59" s="226">
        <v>18</v>
      </c>
      <c r="B59" s="229" t="s">
        <v>81</v>
      </c>
      <c r="C59" s="61" t="s">
        <v>71</v>
      </c>
      <c r="D59" s="64">
        <v>0.17</v>
      </c>
      <c r="E59" s="63">
        <v>14728</v>
      </c>
      <c r="F59" s="64">
        <v>0.17</v>
      </c>
      <c r="G59" s="88">
        <f t="shared" si="1"/>
        <v>14728</v>
      </c>
      <c r="H59" s="234">
        <f>SMALL(G59:G61,1)</f>
        <v>14728</v>
      </c>
      <c r="I59" s="78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</row>
    <row r="60" spans="1:25" ht="16.5" customHeight="1">
      <c r="A60" s="227"/>
      <c r="B60" s="224"/>
      <c r="C60" s="67" t="s">
        <v>72</v>
      </c>
      <c r="D60" s="70">
        <v>0.17</v>
      </c>
      <c r="E60" s="86">
        <v>15189.49</v>
      </c>
      <c r="F60" s="70">
        <v>0.17</v>
      </c>
      <c r="G60" s="89">
        <f t="shared" si="1"/>
        <v>15189.49</v>
      </c>
      <c r="H60" s="224"/>
      <c r="I60" s="78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</row>
    <row r="61" spans="1:25" ht="16.5" customHeight="1">
      <c r="A61" s="228"/>
      <c r="B61" s="225"/>
      <c r="C61" s="72" t="s">
        <v>73</v>
      </c>
      <c r="D61" s="73">
        <v>0.17</v>
      </c>
      <c r="E61" s="74">
        <v>15400</v>
      </c>
      <c r="F61" s="73">
        <v>0.17</v>
      </c>
      <c r="G61" s="90">
        <f t="shared" si="1"/>
        <v>15400</v>
      </c>
      <c r="H61" s="225"/>
      <c r="I61" s="78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</row>
    <row r="62" spans="1:25" ht="16.5" customHeight="1">
      <c r="A62" s="226">
        <v>19</v>
      </c>
      <c r="B62" s="229" t="s">
        <v>82</v>
      </c>
      <c r="C62" s="61" t="s">
        <v>71</v>
      </c>
      <c r="D62" s="64">
        <v>0.17</v>
      </c>
      <c r="E62" s="63">
        <v>51980</v>
      </c>
      <c r="F62" s="64">
        <v>0.17</v>
      </c>
      <c r="G62" s="88">
        <f t="shared" si="1"/>
        <v>51980</v>
      </c>
      <c r="H62" s="234">
        <f>SMALL(G62:G64,1)</f>
        <v>36741.53</v>
      </c>
      <c r="I62" s="78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</row>
    <row r="63" spans="1:25" ht="16.5" customHeight="1">
      <c r="A63" s="227"/>
      <c r="B63" s="224"/>
      <c r="C63" s="67" t="s">
        <v>72</v>
      </c>
      <c r="D63" s="70">
        <v>0.17</v>
      </c>
      <c r="E63" s="86">
        <v>36741.53</v>
      </c>
      <c r="F63" s="70">
        <v>0.17</v>
      </c>
      <c r="G63" s="89">
        <f t="shared" si="1"/>
        <v>36741.53</v>
      </c>
      <c r="H63" s="224"/>
      <c r="I63" s="78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</row>
    <row r="64" spans="1:25" ht="16.5" customHeight="1">
      <c r="A64" s="228"/>
      <c r="B64" s="225"/>
      <c r="C64" s="72" t="s">
        <v>73</v>
      </c>
      <c r="D64" s="73">
        <v>0.17</v>
      </c>
      <c r="E64" s="74">
        <v>61600</v>
      </c>
      <c r="F64" s="73">
        <v>0.17</v>
      </c>
      <c r="G64" s="90">
        <f t="shared" si="1"/>
        <v>61600</v>
      </c>
      <c r="H64" s="225"/>
      <c r="I64" s="78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</row>
    <row r="65" spans="1:25" ht="16.5" customHeight="1">
      <c r="A65" s="226">
        <v>20</v>
      </c>
      <c r="B65" s="229" t="s">
        <v>83</v>
      </c>
      <c r="C65" s="61" t="s">
        <v>71</v>
      </c>
      <c r="D65" s="64">
        <v>0.17</v>
      </c>
      <c r="E65" s="63">
        <v>68031</v>
      </c>
      <c r="F65" s="64">
        <v>0.17</v>
      </c>
      <c r="G65" s="88">
        <f t="shared" si="1"/>
        <v>68031</v>
      </c>
      <c r="H65" s="234">
        <f>SMALL(G65:G67,1)</f>
        <v>45831.19000000001</v>
      </c>
      <c r="I65" s="78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</row>
    <row r="66" spans="1:25" ht="16.5" customHeight="1">
      <c r="A66" s="227"/>
      <c r="B66" s="224"/>
      <c r="C66" s="67" t="s">
        <v>72</v>
      </c>
      <c r="D66" s="70">
        <v>0.17</v>
      </c>
      <c r="E66" s="86">
        <v>45831.19</v>
      </c>
      <c r="F66" s="70">
        <v>0.17</v>
      </c>
      <c r="G66" s="89">
        <f t="shared" si="1"/>
        <v>45831.19000000001</v>
      </c>
      <c r="H66" s="224"/>
      <c r="I66" s="78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</row>
    <row r="67" spans="1:25" ht="16.5" customHeight="1">
      <c r="A67" s="228"/>
      <c r="B67" s="225"/>
      <c r="C67" s="72" t="s">
        <v>73</v>
      </c>
      <c r="D67" s="73">
        <v>0.17</v>
      </c>
      <c r="E67" s="74">
        <v>72800</v>
      </c>
      <c r="F67" s="73">
        <v>0.17</v>
      </c>
      <c r="G67" s="90">
        <f t="shared" si="1"/>
        <v>72800</v>
      </c>
      <c r="H67" s="225"/>
      <c r="I67" s="78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</row>
    <row r="68" spans="1:25" ht="16.5" customHeight="1">
      <c r="A68" s="226">
        <v>21</v>
      </c>
      <c r="B68" s="229" t="s">
        <v>84</v>
      </c>
      <c r="C68" s="61" t="s">
        <v>71</v>
      </c>
      <c r="D68" s="64">
        <v>0.17</v>
      </c>
      <c r="E68" s="63">
        <v>69185</v>
      </c>
      <c r="F68" s="64">
        <v>0.17</v>
      </c>
      <c r="G68" s="88">
        <f t="shared" si="1"/>
        <v>69185</v>
      </c>
      <c r="H68" s="234">
        <f>SMALL(G68:G70,1)</f>
        <v>53755.87</v>
      </c>
      <c r="I68" s="78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</row>
    <row r="69" spans="1:25" ht="16.5" customHeight="1">
      <c r="A69" s="227"/>
      <c r="B69" s="224"/>
      <c r="C69" s="67" t="s">
        <v>72</v>
      </c>
      <c r="D69" s="70">
        <v>0.17</v>
      </c>
      <c r="E69" s="86">
        <v>53755.87</v>
      </c>
      <c r="F69" s="70">
        <v>0.17</v>
      </c>
      <c r="G69" s="89">
        <f t="shared" si="1"/>
        <v>53755.87</v>
      </c>
      <c r="H69" s="224"/>
      <c r="I69" s="78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</row>
    <row r="70" spans="1:25" ht="16.5" customHeight="1">
      <c r="A70" s="228"/>
      <c r="B70" s="225"/>
      <c r="C70" s="72" t="s">
        <v>73</v>
      </c>
      <c r="D70" s="73">
        <v>0.17</v>
      </c>
      <c r="E70" s="74">
        <v>81200</v>
      </c>
      <c r="F70" s="73">
        <v>0.17</v>
      </c>
      <c r="G70" s="90">
        <f t="shared" si="1"/>
        <v>81200</v>
      </c>
      <c r="H70" s="225"/>
      <c r="I70" s="78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</row>
    <row r="71" spans="1:25" ht="16.5" customHeight="1">
      <c r="A71" s="226">
        <v>22</v>
      </c>
      <c r="B71" s="229" t="s">
        <v>85</v>
      </c>
      <c r="C71" s="61" t="s">
        <v>71</v>
      </c>
      <c r="D71" s="64">
        <v>0.17</v>
      </c>
      <c r="E71" s="63">
        <v>11594</v>
      </c>
      <c r="F71" s="64">
        <v>0.17</v>
      </c>
      <c r="G71" s="88">
        <f t="shared" si="1"/>
        <v>11594.000000000002</v>
      </c>
      <c r="H71" s="234">
        <f>SMALL(G71:G73,1)</f>
        <v>5084.59</v>
      </c>
      <c r="I71" s="78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</row>
    <row r="72" spans="1:25" ht="16.5" customHeight="1">
      <c r="A72" s="227"/>
      <c r="B72" s="224"/>
      <c r="C72" s="67" t="s">
        <v>72</v>
      </c>
      <c r="D72" s="70">
        <v>0.17</v>
      </c>
      <c r="E72" s="86">
        <v>5084.59</v>
      </c>
      <c r="F72" s="70">
        <v>0.17</v>
      </c>
      <c r="G72" s="89">
        <f t="shared" si="1"/>
        <v>5084.59</v>
      </c>
      <c r="H72" s="224"/>
      <c r="I72" s="78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</row>
    <row r="73" spans="1:25" ht="16.5" customHeight="1">
      <c r="A73" s="228"/>
      <c r="B73" s="225"/>
      <c r="C73" s="72" t="s">
        <v>73</v>
      </c>
      <c r="D73" s="73">
        <v>0.17</v>
      </c>
      <c r="E73" s="74">
        <v>14000</v>
      </c>
      <c r="F73" s="73">
        <v>0.17</v>
      </c>
      <c r="G73" s="90">
        <f t="shared" si="1"/>
        <v>14000</v>
      </c>
      <c r="H73" s="225"/>
      <c r="I73" s="78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</row>
    <row r="74" spans="1:25" ht="16.5" customHeight="1">
      <c r="A74" s="226">
        <v>23</v>
      </c>
      <c r="B74" s="231" t="s">
        <v>86</v>
      </c>
      <c r="C74" s="96" t="s">
        <v>87</v>
      </c>
      <c r="D74" s="97">
        <v>0.17</v>
      </c>
      <c r="E74" s="98">
        <v>3.67</v>
      </c>
      <c r="F74" s="97">
        <v>0.17</v>
      </c>
      <c r="G74" s="99">
        <v>3.67</v>
      </c>
      <c r="H74" s="235">
        <v>3.67</v>
      </c>
      <c r="I74" s="78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</row>
    <row r="75" spans="1:25" ht="16.5" customHeight="1">
      <c r="A75" s="227"/>
      <c r="B75" s="224"/>
      <c r="C75" s="100" t="s">
        <v>88</v>
      </c>
      <c r="D75" s="101">
        <v>0.17</v>
      </c>
      <c r="E75" s="98">
        <v>3.67</v>
      </c>
      <c r="F75" s="101">
        <v>0.17</v>
      </c>
      <c r="G75" s="102">
        <v>3.67</v>
      </c>
      <c r="H75" s="224"/>
      <c r="I75" s="78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</row>
    <row r="76" spans="1:25" ht="16.5" customHeight="1">
      <c r="A76" s="228"/>
      <c r="B76" s="225"/>
      <c r="C76" s="103" t="s">
        <v>89</v>
      </c>
      <c r="D76" s="104">
        <v>0.17</v>
      </c>
      <c r="E76" s="98">
        <v>3.67</v>
      </c>
      <c r="F76" s="104">
        <v>0.17</v>
      </c>
      <c r="G76" s="105">
        <v>3.67</v>
      </c>
      <c r="H76" s="225"/>
      <c r="I76" s="78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</row>
    <row r="77" spans="1:25" ht="16.5" customHeight="1">
      <c r="A77" s="226">
        <v>24</v>
      </c>
      <c r="B77" s="231" t="s">
        <v>90</v>
      </c>
      <c r="C77" s="96" t="s">
        <v>91</v>
      </c>
      <c r="D77" s="97">
        <v>0.17</v>
      </c>
      <c r="E77" s="98">
        <v>14.65</v>
      </c>
      <c r="F77" s="97">
        <v>0.17</v>
      </c>
      <c r="G77" s="105">
        <v>14.65</v>
      </c>
      <c r="H77" s="235">
        <v>11.28</v>
      </c>
      <c r="I77" s="78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</row>
    <row r="78" spans="1:25" ht="16.5" customHeight="1">
      <c r="A78" s="227"/>
      <c r="B78" s="224"/>
      <c r="C78" s="100" t="s">
        <v>92</v>
      </c>
      <c r="D78" s="101">
        <v>0.17</v>
      </c>
      <c r="E78" s="106">
        <v>11.28</v>
      </c>
      <c r="F78" s="101">
        <v>0.17</v>
      </c>
      <c r="G78" s="105">
        <v>11.28</v>
      </c>
      <c r="H78" s="224"/>
      <c r="I78" s="78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</row>
    <row r="79" spans="1:25" ht="16.5" customHeight="1">
      <c r="A79" s="228"/>
      <c r="B79" s="225"/>
      <c r="C79" s="103" t="s">
        <v>93</v>
      </c>
      <c r="D79" s="104">
        <v>0.17</v>
      </c>
      <c r="E79" s="107">
        <v>11.7</v>
      </c>
      <c r="F79" s="104">
        <v>0.17</v>
      </c>
      <c r="G79" s="105">
        <v>11.7</v>
      </c>
      <c r="H79" s="225"/>
      <c r="I79" s="78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</row>
    <row r="80" spans="1:25" ht="16.5" customHeight="1">
      <c r="A80" s="226">
        <v>25</v>
      </c>
      <c r="B80" s="231" t="s">
        <v>94</v>
      </c>
      <c r="C80" s="96" t="s">
        <v>95</v>
      </c>
      <c r="D80" s="97">
        <v>0.17</v>
      </c>
      <c r="E80" s="98">
        <v>4.6100000000000003</v>
      </c>
      <c r="F80" s="97">
        <v>0.17</v>
      </c>
      <c r="G80" s="105">
        <v>4.6100000000000003</v>
      </c>
      <c r="H80" s="235">
        <v>3.68</v>
      </c>
      <c r="I80" s="78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</row>
    <row r="81" spans="1:25" ht="16.5" customHeight="1">
      <c r="A81" s="227"/>
      <c r="B81" s="224"/>
      <c r="C81" s="100" t="s">
        <v>91</v>
      </c>
      <c r="D81" s="97">
        <v>0.17</v>
      </c>
      <c r="E81" s="106">
        <v>3.68</v>
      </c>
      <c r="F81" s="97">
        <v>0.17</v>
      </c>
      <c r="G81" s="105">
        <v>3.68</v>
      </c>
      <c r="H81" s="224"/>
      <c r="I81" s="78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</row>
    <row r="82" spans="1:25" ht="16.5" customHeight="1">
      <c r="A82" s="228"/>
      <c r="B82" s="225"/>
      <c r="C82" s="103" t="s">
        <v>91</v>
      </c>
      <c r="D82" s="97">
        <v>0.17</v>
      </c>
      <c r="E82" s="107">
        <v>4.2300000000000004</v>
      </c>
      <c r="F82" s="97">
        <v>0.17</v>
      </c>
      <c r="G82" s="105">
        <v>4.2300000000000004</v>
      </c>
      <c r="H82" s="225"/>
      <c r="I82" s="78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</row>
    <row r="83" spans="1:25" ht="16.5" customHeight="1">
      <c r="A83" s="226">
        <v>26</v>
      </c>
      <c r="B83" s="231" t="s">
        <v>96</v>
      </c>
      <c r="C83" s="96" t="s">
        <v>97</v>
      </c>
      <c r="D83" s="97">
        <v>0.17</v>
      </c>
      <c r="E83" s="98">
        <v>2374.91</v>
      </c>
      <c r="F83" s="97">
        <v>0.17</v>
      </c>
      <c r="G83" s="105">
        <v>2374.91</v>
      </c>
      <c r="H83" s="235">
        <v>2374.91</v>
      </c>
      <c r="I83" s="78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</row>
    <row r="84" spans="1:25" ht="16.5" customHeight="1">
      <c r="A84" s="227"/>
      <c r="B84" s="224"/>
      <c r="C84" s="100" t="s">
        <v>91</v>
      </c>
      <c r="D84" s="97">
        <v>0.17</v>
      </c>
      <c r="E84" s="106">
        <v>2699.9</v>
      </c>
      <c r="F84" s="97">
        <v>0.17</v>
      </c>
      <c r="G84" s="105">
        <v>2699.9</v>
      </c>
      <c r="H84" s="224"/>
      <c r="I84" s="78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</row>
    <row r="85" spans="1:25" ht="16.5" customHeight="1">
      <c r="A85" s="228"/>
      <c r="B85" s="225"/>
      <c r="C85" s="103" t="s">
        <v>98</v>
      </c>
      <c r="D85" s="97">
        <v>0.17</v>
      </c>
      <c r="E85" s="107">
        <v>2800.86</v>
      </c>
      <c r="F85" s="97">
        <v>0.17</v>
      </c>
      <c r="G85" s="105">
        <v>2800.86</v>
      </c>
      <c r="H85" s="225"/>
      <c r="I85" s="78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</row>
    <row r="86" spans="1:25" ht="16.5" customHeight="1">
      <c r="A86" s="226">
        <v>27</v>
      </c>
      <c r="B86" s="231" t="s">
        <v>99</v>
      </c>
      <c r="C86" s="100" t="s">
        <v>91</v>
      </c>
      <c r="D86" s="97">
        <v>0.17</v>
      </c>
      <c r="E86" s="98">
        <v>248.99</v>
      </c>
      <c r="F86" s="97">
        <v>0.17</v>
      </c>
      <c r="G86" s="105">
        <v>248.99</v>
      </c>
      <c r="H86" s="235">
        <v>248.99</v>
      </c>
      <c r="I86" s="78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</row>
    <row r="87" spans="1:25" ht="16.5" customHeight="1">
      <c r="A87" s="227"/>
      <c r="B87" s="224"/>
      <c r="C87" s="100" t="s">
        <v>88</v>
      </c>
      <c r="D87" s="97">
        <v>0.17</v>
      </c>
      <c r="E87" s="106">
        <v>271.94</v>
      </c>
      <c r="F87" s="97">
        <v>0.17</v>
      </c>
      <c r="G87" s="105">
        <v>271.94</v>
      </c>
      <c r="H87" s="224"/>
      <c r="I87" s="78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</row>
    <row r="88" spans="1:25" ht="16.5" customHeight="1">
      <c r="A88" s="228"/>
      <c r="B88" s="225"/>
      <c r="C88" s="103" t="s">
        <v>100</v>
      </c>
      <c r="D88" s="97">
        <v>0.17</v>
      </c>
      <c r="E88" s="107">
        <v>273.79000000000002</v>
      </c>
      <c r="F88" s="97">
        <v>0.17</v>
      </c>
      <c r="G88" s="105">
        <v>273.79000000000002</v>
      </c>
      <c r="H88" s="225"/>
      <c r="I88" s="78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</row>
    <row r="89" spans="1:25" ht="16.5" customHeight="1">
      <c r="A89" s="226">
        <v>28</v>
      </c>
      <c r="B89" s="231" t="s">
        <v>101</v>
      </c>
      <c r="C89" s="96" t="s">
        <v>87</v>
      </c>
      <c r="D89" s="97">
        <v>0.17</v>
      </c>
      <c r="E89" s="98">
        <v>7685.29</v>
      </c>
      <c r="F89" s="97">
        <v>0.17</v>
      </c>
      <c r="G89" s="105">
        <v>7685.29</v>
      </c>
      <c r="H89" s="235">
        <v>7452.4</v>
      </c>
      <c r="I89" s="78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</row>
    <row r="90" spans="1:25" ht="16.5" customHeight="1">
      <c r="A90" s="227"/>
      <c r="B90" s="224"/>
      <c r="C90" s="100" t="s">
        <v>102</v>
      </c>
      <c r="D90" s="97">
        <v>0.17</v>
      </c>
      <c r="E90" s="106">
        <v>7452.4</v>
      </c>
      <c r="F90" s="97">
        <v>0.17</v>
      </c>
      <c r="G90" s="105">
        <v>7452.4</v>
      </c>
      <c r="H90" s="224"/>
      <c r="I90" s="78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</row>
    <row r="91" spans="1:25" ht="16.5" customHeight="1">
      <c r="A91" s="228"/>
      <c r="B91" s="225"/>
      <c r="C91" s="103" t="s">
        <v>89</v>
      </c>
      <c r="D91" s="97">
        <v>0.17</v>
      </c>
      <c r="E91" s="107">
        <v>7685.29</v>
      </c>
      <c r="F91" s="97">
        <v>0.17</v>
      </c>
      <c r="G91" s="105">
        <v>7685.29</v>
      </c>
      <c r="H91" s="225"/>
      <c r="I91" s="78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</row>
    <row r="92" spans="1:25" ht="16.5" customHeight="1">
      <c r="A92" s="226">
        <v>29</v>
      </c>
      <c r="B92" s="231" t="s">
        <v>103</v>
      </c>
      <c r="C92" s="96" t="s">
        <v>104</v>
      </c>
      <c r="D92" s="97">
        <v>0.17</v>
      </c>
      <c r="E92" s="98">
        <v>98.91</v>
      </c>
      <c r="F92" s="97">
        <v>0.17</v>
      </c>
      <c r="G92" s="105">
        <v>98.91</v>
      </c>
      <c r="H92" s="235">
        <v>98.91</v>
      </c>
      <c r="I92" s="78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</row>
    <row r="93" spans="1:25" ht="16.5" customHeight="1">
      <c r="A93" s="227"/>
      <c r="B93" s="224"/>
      <c r="C93" s="100" t="s">
        <v>91</v>
      </c>
      <c r="D93" s="97">
        <v>0.17</v>
      </c>
      <c r="E93" s="106">
        <v>139.80000000000001</v>
      </c>
      <c r="F93" s="97">
        <v>0.17</v>
      </c>
      <c r="G93" s="105">
        <v>139.80000000000001</v>
      </c>
      <c r="H93" s="224"/>
      <c r="I93" s="78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</row>
    <row r="94" spans="1:25" ht="16.5" customHeight="1">
      <c r="A94" s="228"/>
      <c r="B94" s="225"/>
      <c r="C94" s="103" t="s">
        <v>91</v>
      </c>
      <c r="D94" s="97">
        <v>0.17</v>
      </c>
      <c r="E94" s="107">
        <v>159.99</v>
      </c>
      <c r="F94" s="97">
        <v>0.17</v>
      </c>
      <c r="G94" s="105">
        <v>159.99</v>
      </c>
      <c r="H94" s="225"/>
      <c r="I94" s="78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</row>
    <row r="95" spans="1:25" ht="16.5" customHeight="1">
      <c r="A95" s="226">
        <v>30</v>
      </c>
      <c r="B95" s="231" t="s">
        <v>105</v>
      </c>
      <c r="C95" s="96" t="s">
        <v>106</v>
      </c>
      <c r="D95" s="97">
        <v>0.17</v>
      </c>
      <c r="E95" s="98">
        <v>50</v>
      </c>
      <c r="F95" s="97">
        <v>0.17</v>
      </c>
      <c r="G95" s="99">
        <v>50</v>
      </c>
      <c r="H95" s="235">
        <v>50</v>
      </c>
      <c r="I95" s="78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</row>
    <row r="96" spans="1:25" ht="16.5" customHeight="1">
      <c r="A96" s="227"/>
      <c r="B96" s="224"/>
      <c r="C96" s="100" t="s">
        <v>107</v>
      </c>
      <c r="D96" s="97">
        <v>0.17</v>
      </c>
      <c r="E96" s="106">
        <v>57</v>
      </c>
      <c r="F96" s="97">
        <v>0.17</v>
      </c>
      <c r="G96" s="102">
        <v>57</v>
      </c>
      <c r="H96" s="224"/>
      <c r="I96" s="78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</row>
    <row r="97" spans="1:25" ht="16.5" customHeight="1">
      <c r="A97" s="228"/>
      <c r="B97" s="225"/>
      <c r="C97" s="103" t="s">
        <v>87</v>
      </c>
      <c r="D97" s="97">
        <v>0.17</v>
      </c>
      <c r="E97" s="107">
        <v>98.92</v>
      </c>
      <c r="F97" s="97">
        <v>0.17</v>
      </c>
      <c r="G97" s="105">
        <v>98.92</v>
      </c>
      <c r="H97" s="225"/>
      <c r="I97" s="78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</row>
    <row r="98" spans="1:25" ht="16.5" customHeight="1">
      <c r="A98" s="226">
        <v>31</v>
      </c>
      <c r="B98" s="223" t="s">
        <v>108</v>
      </c>
      <c r="C98" s="108" t="s">
        <v>109</v>
      </c>
      <c r="D98" s="109">
        <v>0.17</v>
      </c>
      <c r="E98" s="110">
        <v>15</v>
      </c>
      <c r="F98" s="109">
        <v>0.17</v>
      </c>
      <c r="G98" s="111">
        <v>15</v>
      </c>
      <c r="H98" s="240">
        <v>11.6</v>
      </c>
      <c r="I98" s="78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</row>
    <row r="99" spans="1:25" ht="16.5" customHeight="1">
      <c r="A99" s="227"/>
      <c r="B99" s="224"/>
      <c r="C99" s="108" t="s">
        <v>110</v>
      </c>
      <c r="D99" s="109">
        <v>0.17</v>
      </c>
      <c r="E99" s="110">
        <v>26.87</v>
      </c>
      <c r="F99" s="109">
        <v>0.17</v>
      </c>
      <c r="G99" s="111">
        <v>26.87</v>
      </c>
      <c r="H99" s="224"/>
      <c r="I99" s="78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</row>
    <row r="100" spans="1:25" ht="16.5" customHeight="1">
      <c r="A100" s="228"/>
      <c r="B100" s="225"/>
      <c r="C100" s="108" t="s">
        <v>111</v>
      </c>
      <c r="D100" s="109">
        <v>0.17</v>
      </c>
      <c r="E100" s="110">
        <v>11.6</v>
      </c>
      <c r="F100" s="109">
        <v>0.17</v>
      </c>
      <c r="G100" s="111">
        <v>11.6</v>
      </c>
      <c r="H100" s="225"/>
      <c r="I100" s="78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</row>
    <row r="101" spans="1:25" ht="16.5" customHeight="1">
      <c r="A101" s="226">
        <v>32</v>
      </c>
      <c r="B101" s="223" t="s">
        <v>112</v>
      </c>
      <c r="C101" s="108" t="s">
        <v>109</v>
      </c>
      <c r="D101" s="109">
        <v>0.17</v>
      </c>
      <c r="E101" s="110">
        <v>27.8</v>
      </c>
      <c r="F101" s="109">
        <v>0.17</v>
      </c>
      <c r="G101" s="111">
        <v>27.8</v>
      </c>
      <c r="H101" s="240">
        <v>14.9</v>
      </c>
      <c r="I101" s="78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</row>
    <row r="102" spans="1:25" ht="16.5" customHeight="1">
      <c r="A102" s="227"/>
      <c r="B102" s="224"/>
      <c r="C102" s="108" t="s">
        <v>110</v>
      </c>
      <c r="D102" s="109">
        <v>0.17</v>
      </c>
      <c r="E102" s="110">
        <v>14.9</v>
      </c>
      <c r="F102" s="109">
        <v>0.17</v>
      </c>
      <c r="G102" s="111">
        <v>14.9</v>
      </c>
      <c r="H102" s="224"/>
      <c r="I102" s="78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</row>
    <row r="103" spans="1:25" ht="16.5" customHeight="1">
      <c r="A103" s="228"/>
      <c r="B103" s="225"/>
      <c r="C103" s="108" t="s">
        <v>111</v>
      </c>
      <c r="D103" s="109">
        <v>0.17</v>
      </c>
      <c r="E103" s="110">
        <v>17.600000000000001</v>
      </c>
      <c r="F103" s="109">
        <v>0.17</v>
      </c>
      <c r="G103" s="111">
        <v>17.600000000000001</v>
      </c>
      <c r="H103" s="225"/>
      <c r="I103" s="78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</row>
    <row r="104" spans="1:25" ht="16.5" customHeight="1">
      <c r="A104" s="226">
        <v>33</v>
      </c>
      <c r="B104" s="229" t="s">
        <v>113</v>
      </c>
      <c r="C104" s="61" t="s">
        <v>114</v>
      </c>
      <c r="D104" s="64">
        <v>0.04</v>
      </c>
      <c r="E104" s="63">
        <v>15730</v>
      </c>
      <c r="F104" s="64">
        <v>0.17</v>
      </c>
      <c r="G104" s="65">
        <v>17696.25</v>
      </c>
      <c r="H104" s="234">
        <v>6359.5012500000003</v>
      </c>
      <c r="I104" s="78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</row>
    <row r="105" spans="1:25" ht="16.5" customHeight="1">
      <c r="A105" s="227"/>
      <c r="B105" s="224"/>
      <c r="C105" s="67" t="s">
        <v>115</v>
      </c>
      <c r="D105" s="64">
        <v>0.04</v>
      </c>
      <c r="E105" s="86">
        <v>5652.89</v>
      </c>
      <c r="F105" s="64">
        <v>0.17</v>
      </c>
      <c r="G105" s="71">
        <v>6359.5012500000003</v>
      </c>
      <c r="H105" s="224"/>
      <c r="I105" s="78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</row>
    <row r="106" spans="1:25" ht="16.5" customHeight="1">
      <c r="A106" s="228"/>
      <c r="B106" s="225"/>
      <c r="C106" s="72" t="s">
        <v>116</v>
      </c>
      <c r="D106" s="64">
        <v>7.4999999999999997E-2</v>
      </c>
      <c r="E106" s="74">
        <v>15987.18</v>
      </c>
      <c r="F106" s="64">
        <v>0.17</v>
      </c>
      <c r="G106" s="75">
        <v>17400.00056</v>
      </c>
      <c r="H106" s="225"/>
      <c r="I106" s="78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</row>
    <row r="107" spans="1:25" ht="15.75" customHeight="1">
      <c r="A107" s="226">
        <v>34</v>
      </c>
      <c r="B107" s="230" t="s">
        <v>117</v>
      </c>
      <c r="C107" s="112" t="s">
        <v>118</v>
      </c>
      <c r="D107" s="113">
        <v>0.17</v>
      </c>
      <c r="E107" s="114">
        <v>870.12</v>
      </c>
      <c r="F107" s="113">
        <v>0.17</v>
      </c>
      <c r="G107" s="115">
        <f t="shared" ref="G107:G151" si="2">E107/(1+D107)*(1+F107)</f>
        <v>870.12</v>
      </c>
      <c r="H107" s="240">
        <f>SMALL(G107:G109,1)</f>
        <v>536.6</v>
      </c>
      <c r="I107" s="78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</row>
    <row r="108" spans="1:25" ht="15.75" customHeight="1">
      <c r="A108" s="227"/>
      <c r="B108" s="224"/>
      <c r="C108" s="108" t="s">
        <v>119</v>
      </c>
      <c r="D108" s="109">
        <v>0.17</v>
      </c>
      <c r="E108" s="110">
        <v>699.89</v>
      </c>
      <c r="F108" s="109">
        <v>0.17</v>
      </c>
      <c r="G108" s="111">
        <f t="shared" si="2"/>
        <v>699.89</v>
      </c>
      <c r="H108" s="224"/>
      <c r="I108" s="78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</row>
    <row r="109" spans="1:25" ht="15.75" customHeight="1">
      <c r="A109" s="228"/>
      <c r="B109" s="225"/>
      <c r="C109" s="108" t="s">
        <v>89</v>
      </c>
      <c r="D109" s="109">
        <v>0.17</v>
      </c>
      <c r="E109" s="110">
        <v>536.6</v>
      </c>
      <c r="F109" s="109">
        <v>0.17</v>
      </c>
      <c r="G109" s="111">
        <f t="shared" si="2"/>
        <v>536.6</v>
      </c>
      <c r="H109" s="225"/>
      <c r="I109" s="78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</row>
    <row r="110" spans="1:25" ht="15.75" customHeight="1">
      <c r="A110" s="226">
        <v>35</v>
      </c>
      <c r="B110" s="223" t="s">
        <v>120</v>
      </c>
      <c r="C110" s="112" t="s">
        <v>121</v>
      </c>
      <c r="D110" s="113">
        <v>0.17</v>
      </c>
      <c r="E110" s="114">
        <v>2439.02</v>
      </c>
      <c r="F110" s="113">
        <v>0.17</v>
      </c>
      <c r="G110" s="115">
        <f t="shared" si="2"/>
        <v>2439.0199999999995</v>
      </c>
      <c r="H110" s="240">
        <f>SMALL(G110:G112,1)</f>
        <v>2206.8200000000002</v>
      </c>
      <c r="I110" s="78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</row>
    <row r="111" spans="1:25" ht="15.75" customHeight="1">
      <c r="A111" s="227"/>
      <c r="B111" s="224"/>
      <c r="C111" s="108" t="s">
        <v>122</v>
      </c>
      <c r="D111" s="109">
        <v>0.17</v>
      </c>
      <c r="E111" s="110">
        <v>2559.9</v>
      </c>
      <c r="F111" s="109">
        <v>0.17</v>
      </c>
      <c r="G111" s="111">
        <f t="shared" si="2"/>
        <v>2559.9</v>
      </c>
      <c r="H111" s="224"/>
      <c r="I111" s="78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</row>
    <row r="112" spans="1:25" ht="15.75" customHeight="1">
      <c r="A112" s="228"/>
      <c r="B112" s="225"/>
      <c r="C112" s="108" t="s">
        <v>89</v>
      </c>
      <c r="D112" s="109">
        <v>0.17</v>
      </c>
      <c r="E112" s="110">
        <v>2206.8200000000002</v>
      </c>
      <c r="F112" s="109">
        <v>0.17</v>
      </c>
      <c r="G112" s="111">
        <f t="shared" si="2"/>
        <v>2206.8200000000002</v>
      </c>
      <c r="H112" s="225"/>
      <c r="I112" s="78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</row>
    <row r="113" spans="1:25" ht="15.75" customHeight="1">
      <c r="A113" s="226">
        <v>36</v>
      </c>
      <c r="B113" s="223" t="s">
        <v>123</v>
      </c>
      <c r="C113" s="108" t="s">
        <v>89</v>
      </c>
      <c r="D113" s="113">
        <v>0.17</v>
      </c>
      <c r="E113" s="71">
        <v>4654.5</v>
      </c>
      <c r="F113" s="113">
        <v>0.17</v>
      </c>
      <c r="G113" s="115">
        <f t="shared" si="2"/>
        <v>4654.5</v>
      </c>
      <c r="H113" s="240">
        <f>SMALL(G113:G115,1)</f>
        <v>4654.5</v>
      </c>
      <c r="I113" s="78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</row>
    <row r="114" spans="1:25" ht="15.75" customHeight="1">
      <c r="A114" s="227"/>
      <c r="B114" s="224"/>
      <c r="C114" s="116" t="s">
        <v>124</v>
      </c>
      <c r="D114" s="109">
        <v>0.17</v>
      </c>
      <c r="E114" s="71">
        <v>5742.56</v>
      </c>
      <c r="F114" s="109">
        <v>0.17</v>
      </c>
      <c r="G114" s="111">
        <f t="shared" si="2"/>
        <v>5742.5599999999995</v>
      </c>
      <c r="H114" s="224"/>
      <c r="I114" s="78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</row>
    <row r="115" spans="1:25" ht="15.75" customHeight="1">
      <c r="A115" s="228"/>
      <c r="B115" s="225"/>
      <c r="C115" s="72" t="s">
        <v>125</v>
      </c>
      <c r="D115" s="109">
        <v>0.17</v>
      </c>
      <c r="E115" s="75">
        <v>6109.82</v>
      </c>
      <c r="F115" s="109">
        <v>0.17</v>
      </c>
      <c r="G115" s="111">
        <f t="shared" si="2"/>
        <v>6109.82</v>
      </c>
      <c r="H115" s="225"/>
      <c r="I115" s="78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</row>
    <row r="116" spans="1:25" ht="15.75" customHeight="1">
      <c r="A116" s="226">
        <v>37</v>
      </c>
      <c r="B116" s="223" t="s">
        <v>126</v>
      </c>
      <c r="C116" s="61" t="s">
        <v>127</v>
      </c>
      <c r="D116" s="113">
        <v>0.17</v>
      </c>
      <c r="E116" s="65">
        <v>28.14</v>
      </c>
      <c r="F116" s="113">
        <v>0.17</v>
      </c>
      <c r="G116" s="115">
        <f t="shared" si="2"/>
        <v>28.14</v>
      </c>
      <c r="H116" s="240">
        <f>SMALL(G116:G118,1)</f>
        <v>21.9</v>
      </c>
      <c r="I116" s="78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</row>
    <row r="117" spans="1:25" ht="15.75" customHeight="1">
      <c r="A117" s="227"/>
      <c r="B117" s="224"/>
      <c r="C117" s="108" t="s">
        <v>122</v>
      </c>
      <c r="D117" s="109">
        <v>0.17</v>
      </c>
      <c r="E117" s="71">
        <v>21.9</v>
      </c>
      <c r="F117" s="109">
        <v>0.17</v>
      </c>
      <c r="G117" s="111">
        <f t="shared" si="2"/>
        <v>21.9</v>
      </c>
      <c r="H117" s="224"/>
      <c r="I117" s="78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</row>
    <row r="118" spans="1:25" ht="15.75" customHeight="1">
      <c r="A118" s="228"/>
      <c r="B118" s="225"/>
      <c r="C118" s="108" t="s">
        <v>128</v>
      </c>
      <c r="D118" s="109">
        <v>0.17</v>
      </c>
      <c r="E118" s="75">
        <v>35</v>
      </c>
      <c r="F118" s="109">
        <v>0.17</v>
      </c>
      <c r="G118" s="111">
        <f t="shared" si="2"/>
        <v>35</v>
      </c>
      <c r="H118" s="225"/>
      <c r="I118" s="78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</row>
    <row r="119" spans="1:25" ht="15.75" customHeight="1">
      <c r="A119" s="226">
        <v>38</v>
      </c>
      <c r="B119" s="229" t="s">
        <v>129</v>
      </c>
      <c r="C119" s="108" t="s">
        <v>128</v>
      </c>
      <c r="D119" s="113">
        <v>0.17</v>
      </c>
      <c r="E119" s="65">
        <v>3.69</v>
      </c>
      <c r="F119" s="113">
        <v>0.17</v>
      </c>
      <c r="G119" s="115">
        <f t="shared" si="2"/>
        <v>3.6900000000000004</v>
      </c>
      <c r="H119" s="240">
        <f>SMALL(G119:G121,1)</f>
        <v>3.6900000000000004</v>
      </c>
      <c r="I119" s="78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</row>
    <row r="120" spans="1:25" ht="15.75" customHeight="1">
      <c r="A120" s="227"/>
      <c r="B120" s="224"/>
      <c r="C120" s="108" t="s">
        <v>128</v>
      </c>
      <c r="D120" s="109">
        <v>0.17</v>
      </c>
      <c r="E120" s="71">
        <v>4.59</v>
      </c>
      <c r="F120" s="109">
        <v>0.17</v>
      </c>
      <c r="G120" s="111">
        <f t="shared" si="2"/>
        <v>4.59</v>
      </c>
      <c r="H120" s="224"/>
      <c r="I120" s="78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</row>
    <row r="121" spans="1:25" ht="15.75" customHeight="1">
      <c r="A121" s="228"/>
      <c r="B121" s="225"/>
      <c r="C121" s="108" t="s">
        <v>128</v>
      </c>
      <c r="D121" s="109">
        <v>0.17</v>
      </c>
      <c r="E121" s="75">
        <v>4.1100000000000003</v>
      </c>
      <c r="F121" s="109">
        <v>0.17</v>
      </c>
      <c r="G121" s="111">
        <f t="shared" si="2"/>
        <v>4.1100000000000003</v>
      </c>
      <c r="H121" s="225"/>
      <c r="I121" s="78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</row>
    <row r="122" spans="1:25" ht="15.75" customHeight="1">
      <c r="A122" s="226">
        <v>39</v>
      </c>
      <c r="B122" s="229" t="s">
        <v>130</v>
      </c>
      <c r="C122" s="61" t="s">
        <v>131</v>
      </c>
      <c r="D122" s="64">
        <v>0.17</v>
      </c>
      <c r="E122" s="63">
        <v>185.13</v>
      </c>
      <c r="F122" s="64">
        <v>0.17</v>
      </c>
      <c r="G122" s="75">
        <f t="shared" si="2"/>
        <v>185.13</v>
      </c>
      <c r="H122" s="234">
        <f>SMALL(G122:G124,1)</f>
        <v>160.16</v>
      </c>
      <c r="I122" s="78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</row>
    <row r="123" spans="1:25" ht="15.75" customHeight="1">
      <c r="A123" s="227"/>
      <c r="B123" s="224"/>
      <c r="C123" s="61" t="s">
        <v>132</v>
      </c>
      <c r="D123" s="64">
        <v>0.17</v>
      </c>
      <c r="E123" s="86">
        <v>160.16</v>
      </c>
      <c r="F123" s="64">
        <v>0.17</v>
      </c>
      <c r="G123" s="75">
        <f t="shared" si="2"/>
        <v>160.16</v>
      </c>
      <c r="H123" s="224"/>
      <c r="I123" s="78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</row>
    <row r="124" spans="1:25" ht="15.75" customHeight="1">
      <c r="A124" s="228"/>
      <c r="B124" s="225"/>
      <c r="C124" s="61" t="s">
        <v>131</v>
      </c>
      <c r="D124" s="64">
        <v>0.17</v>
      </c>
      <c r="E124" s="74">
        <v>192</v>
      </c>
      <c r="F124" s="64">
        <v>0.17</v>
      </c>
      <c r="G124" s="75">
        <f t="shared" si="2"/>
        <v>192</v>
      </c>
      <c r="H124" s="225"/>
      <c r="I124" s="78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</row>
    <row r="125" spans="1:25" ht="15.75" customHeight="1">
      <c r="A125" s="226">
        <v>40</v>
      </c>
      <c r="B125" s="229" t="s">
        <v>133</v>
      </c>
      <c r="C125" s="61" t="s">
        <v>134</v>
      </c>
      <c r="D125" s="113">
        <v>0.17</v>
      </c>
      <c r="E125" s="63">
        <v>487.83</v>
      </c>
      <c r="F125" s="113">
        <v>0.17</v>
      </c>
      <c r="G125" s="75">
        <f t="shared" si="2"/>
        <v>487.83</v>
      </c>
      <c r="H125" s="234">
        <f>SMALL(G125:G127,1)</f>
        <v>436.91</v>
      </c>
      <c r="I125" s="78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</row>
    <row r="126" spans="1:25" ht="15.75" customHeight="1">
      <c r="A126" s="227"/>
      <c r="B126" s="224"/>
      <c r="C126" s="67" t="s">
        <v>135</v>
      </c>
      <c r="D126" s="109">
        <v>0.17</v>
      </c>
      <c r="E126" s="86">
        <v>436.91</v>
      </c>
      <c r="F126" s="109">
        <v>0.17</v>
      </c>
      <c r="G126" s="75">
        <f t="shared" si="2"/>
        <v>436.91</v>
      </c>
      <c r="H126" s="224"/>
      <c r="I126" s="78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</row>
    <row r="127" spans="1:25" ht="15.75" customHeight="1">
      <c r="A127" s="228"/>
      <c r="B127" s="225"/>
      <c r="C127" s="72" t="s">
        <v>136</v>
      </c>
      <c r="D127" s="109">
        <v>0.17</v>
      </c>
      <c r="E127" s="74">
        <v>471.91</v>
      </c>
      <c r="F127" s="109">
        <v>0.17</v>
      </c>
      <c r="G127" s="75">
        <f t="shared" si="2"/>
        <v>471.91</v>
      </c>
      <c r="H127" s="225"/>
      <c r="I127" s="78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</row>
    <row r="128" spans="1:25" ht="15.75" customHeight="1">
      <c r="A128" s="226">
        <v>41</v>
      </c>
      <c r="B128" s="229" t="s">
        <v>137</v>
      </c>
      <c r="C128" s="61" t="s">
        <v>134</v>
      </c>
      <c r="D128" s="113">
        <v>0.17</v>
      </c>
      <c r="E128" s="63">
        <v>73.92</v>
      </c>
      <c r="F128" s="113">
        <v>0.17</v>
      </c>
      <c r="G128" s="75">
        <f t="shared" si="2"/>
        <v>73.92</v>
      </c>
      <c r="H128" s="234">
        <f>SMALL(G128:G130,1)</f>
        <v>62.04</v>
      </c>
      <c r="I128" s="78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</row>
    <row r="129" spans="1:25" ht="15.75" customHeight="1">
      <c r="A129" s="227"/>
      <c r="B129" s="224"/>
      <c r="C129" s="67" t="s">
        <v>138</v>
      </c>
      <c r="D129" s="109">
        <v>0.17</v>
      </c>
      <c r="E129" s="86">
        <v>62.04</v>
      </c>
      <c r="F129" s="109">
        <v>0.17</v>
      </c>
      <c r="G129" s="75">
        <f t="shared" si="2"/>
        <v>62.04</v>
      </c>
      <c r="H129" s="224"/>
      <c r="I129" s="78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</row>
    <row r="130" spans="1:25" ht="15.75" customHeight="1">
      <c r="A130" s="228"/>
      <c r="B130" s="225"/>
      <c r="C130" s="72" t="s">
        <v>131</v>
      </c>
      <c r="D130" s="109">
        <v>0.17</v>
      </c>
      <c r="E130" s="74">
        <v>69.849999999999994</v>
      </c>
      <c r="F130" s="109">
        <v>0.17</v>
      </c>
      <c r="G130" s="75">
        <f t="shared" si="2"/>
        <v>69.849999999999994</v>
      </c>
      <c r="H130" s="225"/>
      <c r="I130" s="78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</row>
    <row r="131" spans="1:25" ht="15.75" customHeight="1">
      <c r="A131" s="226">
        <v>42</v>
      </c>
      <c r="B131" s="229" t="s">
        <v>139</v>
      </c>
      <c r="C131" s="61" t="s">
        <v>140</v>
      </c>
      <c r="D131" s="113">
        <v>0.17</v>
      </c>
      <c r="E131" s="63">
        <v>51.17</v>
      </c>
      <c r="F131" s="113">
        <v>0.17</v>
      </c>
      <c r="G131" s="75">
        <f t="shared" si="2"/>
        <v>51.17</v>
      </c>
      <c r="H131" s="234">
        <f>SMALL(G131:G133,1)</f>
        <v>51.17</v>
      </c>
      <c r="I131" s="78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</row>
    <row r="132" spans="1:25" ht="15.75" customHeight="1">
      <c r="A132" s="227"/>
      <c r="B132" s="224"/>
      <c r="C132" s="67" t="s">
        <v>97</v>
      </c>
      <c r="D132" s="109">
        <v>0.17</v>
      </c>
      <c r="E132" s="86">
        <v>64.510000000000005</v>
      </c>
      <c r="F132" s="109">
        <v>0.17</v>
      </c>
      <c r="G132" s="75">
        <f t="shared" si="2"/>
        <v>64.510000000000005</v>
      </c>
      <c r="H132" s="224"/>
      <c r="I132" s="78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</row>
    <row r="133" spans="1:25" ht="15.75" customHeight="1">
      <c r="A133" s="228"/>
      <c r="B133" s="225"/>
      <c r="C133" s="72" t="s">
        <v>131</v>
      </c>
      <c r="D133" s="109">
        <v>0.17</v>
      </c>
      <c r="E133" s="74">
        <v>53.91</v>
      </c>
      <c r="F133" s="109">
        <v>0.17</v>
      </c>
      <c r="G133" s="75">
        <f t="shared" si="2"/>
        <v>53.910000000000004</v>
      </c>
      <c r="H133" s="225"/>
      <c r="I133" s="78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</row>
    <row r="134" spans="1:25" ht="15.75" customHeight="1">
      <c r="A134" s="226">
        <v>43</v>
      </c>
      <c r="B134" s="229" t="s">
        <v>141</v>
      </c>
      <c r="C134" s="72" t="s">
        <v>131</v>
      </c>
      <c r="D134" s="113">
        <v>0.17</v>
      </c>
      <c r="E134" s="63">
        <v>38.93</v>
      </c>
      <c r="F134" s="113">
        <v>0.17</v>
      </c>
      <c r="G134" s="75">
        <f t="shared" si="2"/>
        <v>38.93</v>
      </c>
      <c r="H134" s="234">
        <f>SMALL(G134:G136,1)</f>
        <v>31.989999999999995</v>
      </c>
      <c r="I134" s="78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</row>
    <row r="135" spans="1:25" ht="15.75" customHeight="1">
      <c r="A135" s="227"/>
      <c r="B135" s="224"/>
      <c r="C135" s="72" t="s">
        <v>131</v>
      </c>
      <c r="D135" s="109">
        <v>0.17</v>
      </c>
      <c r="E135" s="86">
        <v>31.99</v>
      </c>
      <c r="F135" s="109">
        <v>0.17</v>
      </c>
      <c r="G135" s="75">
        <f t="shared" si="2"/>
        <v>31.989999999999995</v>
      </c>
      <c r="H135" s="224"/>
      <c r="I135" s="78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</row>
    <row r="136" spans="1:25" ht="15.75" customHeight="1">
      <c r="A136" s="228"/>
      <c r="B136" s="225"/>
      <c r="C136" s="72" t="s">
        <v>87</v>
      </c>
      <c r="D136" s="109">
        <v>0.17</v>
      </c>
      <c r="E136" s="74">
        <v>47.04</v>
      </c>
      <c r="F136" s="109">
        <v>0.17</v>
      </c>
      <c r="G136" s="75">
        <f t="shared" si="2"/>
        <v>47.04</v>
      </c>
      <c r="H136" s="225"/>
      <c r="I136" s="78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</row>
    <row r="137" spans="1:25" ht="15.75" customHeight="1">
      <c r="A137" s="226">
        <v>44</v>
      </c>
      <c r="B137" s="229" t="s">
        <v>142</v>
      </c>
      <c r="C137" s="72" t="s">
        <v>87</v>
      </c>
      <c r="D137" s="113">
        <v>0.17</v>
      </c>
      <c r="E137" s="63">
        <v>14.99</v>
      </c>
      <c r="F137" s="113">
        <v>0.17</v>
      </c>
      <c r="G137" s="75">
        <f t="shared" si="2"/>
        <v>14.99</v>
      </c>
      <c r="H137" s="234">
        <f>SMALL(G137:G139,1)</f>
        <v>13.699999999999998</v>
      </c>
      <c r="I137" s="78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</row>
    <row r="138" spans="1:25" ht="15.75" customHeight="1">
      <c r="A138" s="227"/>
      <c r="B138" s="224"/>
      <c r="C138" s="72" t="s">
        <v>131</v>
      </c>
      <c r="D138" s="109">
        <v>0.17</v>
      </c>
      <c r="E138" s="86">
        <v>13.74</v>
      </c>
      <c r="F138" s="109">
        <v>0.17</v>
      </c>
      <c r="G138" s="75">
        <f t="shared" si="2"/>
        <v>13.74</v>
      </c>
      <c r="H138" s="224"/>
      <c r="I138" s="78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</row>
    <row r="139" spans="1:25" ht="15.75" customHeight="1">
      <c r="A139" s="228"/>
      <c r="B139" s="225"/>
      <c r="C139" s="72" t="s">
        <v>131</v>
      </c>
      <c r="D139" s="109">
        <v>0.17</v>
      </c>
      <c r="E139" s="74">
        <v>13.7</v>
      </c>
      <c r="F139" s="109">
        <v>0.17</v>
      </c>
      <c r="G139" s="75">
        <f t="shared" si="2"/>
        <v>13.699999999999998</v>
      </c>
      <c r="H139" s="225"/>
      <c r="I139" s="78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</row>
    <row r="140" spans="1:25" ht="15.75" customHeight="1">
      <c r="A140" s="226">
        <v>45</v>
      </c>
      <c r="B140" s="229" t="s">
        <v>143</v>
      </c>
      <c r="C140" s="61" t="s">
        <v>144</v>
      </c>
      <c r="D140" s="113">
        <v>0.17</v>
      </c>
      <c r="E140" s="63">
        <v>488</v>
      </c>
      <c r="F140" s="113">
        <v>0.17</v>
      </c>
      <c r="G140" s="75">
        <f t="shared" si="2"/>
        <v>488.00000000000006</v>
      </c>
      <c r="H140" s="234">
        <f>SMALL(G140:G142,1)</f>
        <v>319</v>
      </c>
      <c r="I140" s="78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</row>
    <row r="141" spans="1:25" ht="15.75" customHeight="1">
      <c r="A141" s="227"/>
      <c r="B141" s="224"/>
      <c r="C141" s="72" t="s">
        <v>131</v>
      </c>
      <c r="D141" s="109">
        <v>0.17</v>
      </c>
      <c r="E141" s="86">
        <v>319</v>
      </c>
      <c r="F141" s="109">
        <v>0.17</v>
      </c>
      <c r="G141" s="75">
        <f t="shared" si="2"/>
        <v>319</v>
      </c>
      <c r="H141" s="224"/>
      <c r="I141" s="78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</row>
    <row r="142" spans="1:25" ht="15.75" customHeight="1">
      <c r="A142" s="228"/>
      <c r="B142" s="225"/>
      <c r="C142" s="72" t="s">
        <v>131</v>
      </c>
      <c r="D142" s="109">
        <v>0.17</v>
      </c>
      <c r="E142" s="74">
        <v>389.99</v>
      </c>
      <c r="F142" s="109">
        <v>0.17</v>
      </c>
      <c r="G142" s="75">
        <f t="shared" si="2"/>
        <v>389.99</v>
      </c>
      <c r="H142" s="225"/>
      <c r="I142" s="78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</row>
    <row r="143" spans="1:25" ht="16.5" customHeight="1">
      <c r="A143" s="226">
        <v>46</v>
      </c>
      <c r="B143" s="223" t="s">
        <v>145</v>
      </c>
      <c r="C143" s="108" t="s">
        <v>146</v>
      </c>
      <c r="D143" s="109">
        <v>0.17</v>
      </c>
      <c r="E143" s="111">
        <v>36</v>
      </c>
      <c r="F143" s="109">
        <v>0.17</v>
      </c>
      <c r="G143" s="111">
        <f t="shared" si="2"/>
        <v>36</v>
      </c>
      <c r="H143" s="240">
        <f>SMALL(G143:G145,1)</f>
        <v>24.91</v>
      </c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</row>
    <row r="144" spans="1:25" ht="16.5" customHeight="1">
      <c r="A144" s="227"/>
      <c r="B144" s="224"/>
      <c r="C144" s="117" t="s">
        <v>147</v>
      </c>
      <c r="D144" s="109">
        <v>0.17</v>
      </c>
      <c r="E144" s="118">
        <v>24.91</v>
      </c>
      <c r="F144" s="109">
        <v>0.17</v>
      </c>
      <c r="G144" s="111">
        <f t="shared" si="2"/>
        <v>24.91</v>
      </c>
      <c r="H144" s="224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</row>
    <row r="145" spans="1:25" ht="16.5" customHeight="1">
      <c r="A145" s="228"/>
      <c r="B145" s="225"/>
      <c r="C145" s="117" t="s">
        <v>111</v>
      </c>
      <c r="D145" s="109">
        <v>0.17</v>
      </c>
      <c r="E145" s="118">
        <v>35</v>
      </c>
      <c r="F145" s="109">
        <v>0.17</v>
      </c>
      <c r="G145" s="111">
        <f t="shared" si="2"/>
        <v>35</v>
      </c>
      <c r="H145" s="225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</row>
    <row r="146" spans="1:25" ht="16.5" customHeight="1">
      <c r="A146" s="226">
        <v>47</v>
      </c>
      <c r="B146" s="223" t="s">
        <v>148</v>
      </c>
      <c r="C146" s="108" t="s">
        <v>146</v>
      </c>
      <c r="D146" s="109">
        <v>0.17</v>
      </c>
      <c r="E146" s="111">
        <v>43</v>
      </c>
      <c r="F146" s="109">
        <v>0.17</v>
      </c>
      <c r="G146" s="111">
        <f t="shared" si="2"/>
        <v>43</v>
      </c>
      <c r="H146" s="240">
        <f>SMALL(G146:G148,1)</f>
        <v>29</v>
      </c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</row>
    <row r="147" spans="1:25" ht="16.5" customHeight="1">
      <c r="A147" s="227"/>
      <c r="B147" s="224"/>
      <c r="C147" s="117" t="s">
        <v>147</v>
      </c>
      <c r="D147" s="109">
        <v>0.17</v>
      </c>
      <c r="E147" s="118">
        <v>65.14</v>
      </c>
      <c r="F147" s="109">
        <v>0.17</v>
      </c>
      <c r="G147" s="111">
        <f t="shared" si="2"/>
        <v>65.14</v>
      </c>
      <c r="H147" s="224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</row>
    <row r="148" spans="1:25" ht="16.5" customHeight="1">
      <c r="A148" s="228"/>
      <c r="B148" s="225"/>
      <c r="C148" s="117" t="s">
        <v>111</v>
      </c>
      <c r="D148" s="109">
        <v>0.17</v>
      </c>
      <c r="E148" s="118">
        <v>29</v>
      </c>
      <c r="F148" s="109">
        <v>0.17</v>
      </c>
      <c r="G148" s="111">
        <f t="shared" si="2"/>
        <v>29</v>
      </c>
      <c r="H148" s="225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</row>
    <row r="149" spans="1:25" ht="16.5" customHeight="1">
      <c r="A149" s="226">
        <v>48</v>
      </c>
      <c r="B149" s="223" t="s">
        <v>149</v>
      </c>
      <c r="C149" s="108" t="s">
        <v>146</v>
      </c>
      <c r="D149" s="109">
        <v>0.17</v>
      </c>
      <c r="E149" s="111">
        <v>67</v>
      </c>
      <c r="F149" s="109">
        <v>0.17</v>
      </c>
      <c r="G149" s="111">
        <f t="shared" si="2"/>
        <v>67</v>
      </c>
      <c r="H149" s="240">
        <f>SMALL(G149:G151,1)</f>
        <v>42</v>
      </c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</row>
    <row r="150" spans="1:25" ht="16.5" customHeight="1">
      <c r="A150" s="227"/>
      <c r="B150" s="224"/>
      <c r="C150" s="117" t="s">
        <v>147</v>
      </c>
      <c r="D150" s="109">
        <v>0.17</v>
      </c>
      <c r="E150" s="118">
        <v>45.99</v>
      </c>
      <c r="F150" s="109">
        <v>0.17</v>
      </c>
      <c r="G150" s="111">
        <f t="shared" si="2"/>
        <v>45.99</v>
      </c>
      <c r="H150" s="224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</row>
    <row r="151" spans="1:25" ht="16.5" customHeight="1">
      <c r="A151" s="228"/>
      <c r="B151" s="225"/>
      <c r="C151" s="117" t="s">
        <v>111</v>
      </c>
      <c r="D151" s="109">
        <v>0.17</v>
      </c>
      <c r="E151" s="118">
        <v>42</v>
      </c>
      <c r="F151" s="109">
        <v>0.17</v>
      </c>
      <c r="G151" s="111">
        <f t="shared" si="2"/>
        <v>42</v>
      </c>
      <c r="H151" s="225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</row>
    <row r="152" spans="1:25" ht="16.5" customHeight="1">
      <c r="A152" s="119"/>
      <c r="B152" s="120"/>
      <c r="C152" s="121"/>
      <c r="D152" s="122"/>
      <c r="E152" s="123"/>
      <c r="F152" s="122"/>
      <c r="G152" s="124"/>
      <c r="H152" s="125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</row>
    <row r="153" spans="1:25" ht="15.75" customHeight="1">
      <c r="A153" s="126"/>
      <c r="B153" s="49"/>
      <c r="C153" s="49"/>
      <c r="D153" s="127"/>
      <c r="E153" s="128"/>
      <c r="F153" s="127"/>
      <c r="G153" s="49"/>
      <c r="H153" s="49"/>
      <c r="I153" s="53"/>
    </row>
    <row r="154" spans="1:25" ht="16.5" customHeight="1">
      <c r="A154" s="53" t="s">
        <v>150</v>
      </c>
      <c r="B154" s="129">
        <f ca="1">TODAY()</f>
        <v>44482</v>
      </c>
      <c r="C154" s="130"/>
      <c r="D154" s="131"/>
      <c r="E154" s="51"/>
      <c r="F154" s="50"/>
      <c r="G154" s="132"/>
      <c r="H154" s="53"/>
      <c r="I154" s="53"/>
    </row>
    <row r="155" spans="1:25" ht="15.75" customHeight="1">
      <c r="C155" s="232" t="s">
        <v>151</v>
      </c>
      <c r="D155" s="215"/>
      <c r="E155" s="133"/>
      <c r="F155" s="134"/>
      <c r="G155" s="132"/>
    </row>
    <row r="156" spans="1:25" ht="15.75" customHeight="1">
      <c r="C156" s="233"/>
      <c r="D156" s="197"/>
      <c r="E156" s="133"/>
      <c r="F156" s="134"/>
      <c r="G156" s="132"/>
    </row>
    <row r="157" spans="1:25" ht="15.75" customHeight="1">
      <c r="C157" s="233"/>
      <c r="D157" s="197"/>
      <c r="E157" s="133"/>
      <c r="F157" s="134"/>
      <c r="G157" s="132"/>
    </row>
    <row r="158" spans="1:25" ht="15.75" customHeight="1">
      <c r="C158" s="135"/>
      <c r="D158" s="134"/>
      <c r="E158" s="133"/>
      <c r="F158" s="134"/>
      <c r="G158" s="132"/>
    </row>
    <row r="159" spans="1:25" ht="15.75" customHeight="1">
      <c r="C159" s="135"/>
      <c r="D159" s="134"/>
      <c r="E159" s="133"/>
      <c r="F159" s="134"/>
      <c r="G159" s="132"/>
    </row>
    <row r="160" spans="1:25" ht="15.75" customHeight="1">
      <c r="C160" s="135"/>
      <c r="D160" s="134"/>
      <c r="E160" s="133"/>
      <c r="F160" s="134"/>
      <c r="G160" s="132"/>
    </row>
    <row r="161" spans="3:7" ht="15.75" customHeight="1">
      <c r="C161" s="135"/>
      <c r="D161" s="134"/>
      <c r="E161" s="133"/>
      <c r="F161" s="134"/>
      <c r="G161" s="132"/>
    </row>
    <row r="162" spans="3:7" ht="15.75" customHeight="1">
      <c r="C162" s="135"/>
      <c r="D162" s="134"/>
      <c r="E162" s="133"/>
      <c r="F162" s="134"/>
      <c r="G162" s="132"/>
    </row>
    <row r="163" spans="3:7" ht="15.75" customHeight="1">
      <c r="C163" s="135"/>
      <c r="D163" s="134"/>
      <c r="E163" s="133"/>
      <c r="F163" s="134"/>
      <c r="G163" s="132"/>
    </row>
    <row r="164" spans="3:7" ht="15.75" customHeight="1">
      <c r="C164" s="135"/>
      <c r="D164" s="134"/>
      <c r="E164" s="133"/>
      <c r="F164" s="134"/>
      <c r="G164" s="132"/>
    </row>
    <row r="165" spans="3:7" ht="15.75" customHeight="1">
      <c r="C165" s="135"/>
      <c r="D165" s="134"/>
      <c r="E165" s="133"/>
      <c r="F165" s="134"/>
      <c r="G165" s="132"/>
    </row>
    <row r="166" spans="3:7" ht="15.75" customHeight="1">
      <c r="C166" s="135"/>
      <c r="D166" s="134"/>
      <c r="E166" s="133"/>
      <c r="F166" s="134"/>
      <c r="G166" s="132"/>
    </row>
    <row r="167" spans="3:7" ht="15.75" customHeight="1">
      <c r="C167" s="135"/>
      <c r="D167" s="134"/>
      <c r="E167" s="133"/>
      <c r="F167" s="134"/>
      <c r="G167" s="132"/>
    </row>
    <row r="168" spans="3:7" ht="15.75" customHeight="1">
      <c r="C168" s="135"/>
      <c r="D168" s="134"/>
      <c r="E168" s="133"/>
      <c r="F168" s="134"/>
      <c r="G168" s="132"/>
    </row>
    <row r="169" spans="3:7" ht="15.75" customHeight="1">
      <c r="C169" s="135"/>
      <c r="D169" s="134"/>
      <c r="E169" s="133"/>
      <c r="F169" s="134"/>
      <c r="G169" s="132"/>
    </row>
    <row r="170" spans="3:7" ht="15.75" customHeight="1">
      <c r="C170" s="135"/>
      <c r="D170" s="134"/>
      <c r="E170" s="133"/>
      <c r="F170" s="134"/>
      <c r="G170" s="132"/>
    </row>
    <row r="171" spans="3:7" ht="15.75" customHeight="1">
      <c r="C171" s="135"/>
      <c r="D171" s="134"/>
      <c r="E171" s="133"/>
      <c r="F171" s="134"/>
      <c r="G171" s="132"/>
    </row>
    <row r="172" spans="3:7" ht="15.75" customHeight="1">
      <c r="C172" s="135"/>
      <c r="D172" s="134"/>
      <c r="E172" s="133"/>
      <c r="F172" s="134"/>
      <c r="G172" s="132"/>
    </row>
    <row r="173" spans="3:7" ht="15.75" customHeight="1">
      <c r="C173" s="135"/>
      <c r="D173" s="134"/>
      <c r="E173" s="133"/>
      <c r="F173" s="134"/>
      <c r="G173" s="132"/>
    </row>
    <row r="174" spans="3:7" ht="15.75" customHeight="1">
      <c r="C174" s="135"/>
      <c r="D174" s="134"/>
      <c r="E174" s="133"/>
      <c r="F174" s="134"/>
      <c r="G174" s="132"/>
    </row>
    <row r="175" spans="3:7" ht="15.75" customHeight="1">
      <c r="C175" s="135"/>
      <c r="D175" s="134"/>
      <c r="E175" s="133"/>
      <c r="F175" s="134"/>
      <c r="G175" s="132"/>
    </row>
    <row r="176" spans="3:7" ht="15.75" customHeight="1">
      <c r="C176" s="135"/>
      <c r="D176" s="134"/>
      <c r="E176" s="133"/>
      <c r="F176" s="134"/>
      <c r="G176" s="132"/>
    </row>
    <row r="177" spans="3:7" ht="15.75" customHeight="1">
      <c r="C177" s="135"/>
      <c r="D177" s="134"/>
      <c r="E177" s="133"/>
      <c r="F177" s="134"/>
      <c r="G177" s="132"/>
    </row>
    <row r="178" spans="3:7" ht="15.75" customHeight="1">
      <c r="C178" s="135"/>
      <c r="D178" s="134"/>
      <c r="E178" s="133"/>
      <c r="F178" s="134"/>
      <c r="G178" s="132"/>
    </row>
    <row r="179" spans="3:7" ht="15.75" customHeight="1">
      <c r="C179" s="135"/>
      <c r="D179" s="134"/>
      <c r="E179" s="133"/>
      <c r="F179" s="134"/>
      <c r="G179" s="132"/>
    </row>
    <row r="180" spans="3:7" ht="15.75" customHeight="1">
      <c r="C180" s="135"/>
      <c r="D180" s="134"/>
      <c r="E180" s="133"/>
      <c r="F180" s="134"/>
      <c r="G180" s="132"/>
    </row>
    <row r="181" spans="3:7" ht="15.75" customHeight="1">
      <c r="C181" s="135"/>
      <c r="D181" s="134"/>
      <c r="E181" s="133"/>
      <c r="F181" s="134"/>
      <c r="G181" s="132"/>
    </row>
    <row r="182" spans="3:7" ht="15.75" customHeight="1">
      <c r="C182" s="135"/>
      <c r="D182" s="134"/>
      <c r="E182" s="133"/>
      <c r="F182" s="134"/>
      <c r="G182" s="132"/>
    </row>
    <row r="183" spans="3:7" ht="15.75" customHeight="1">
      <c r="C183" s="135"/>
      <c r="D183" s="134"/>
      <c r="E183" s="133"/>
      <c r="F183" s="134"/>
      <c r="G183" s="132"/>
    </row>
    <row r="184" spans="3:7" ht="15.75" customHeight="1">
      <c r="C184" s="135"/>
      <c r="D184" s="134"/>
      <c r="E184" s="133"/>
      <c r="F184" s="134"/>
      <c r="G184" s="132"/>
    </row>
    <row r="185" spans="3:7" ht="15.75" customHeight="1">
      <c r="C185" s="135"/>
      <c r="D185" s="134"/>
      <c r="E185" s="133"/>
      <c r="F185" s="134"/>
      <c r="G185" s="132"/>
    </row>
    <row r="186" spans="3:7" ht="15.75" customHeight="1">
      <c r="C186" s="135"/>
      <c r="D186" s="134"/>
      <c r="E186" s="133"/>
      <c r="F186" s="134"/>
      <c r="G186" s="132"/>
    </row>
    <row r="187" spans="3:7" ht="15.75" customHeight="1">
      <c r="C187" s="135"/>
      <c r="D187" s="134"/>
      <c r="E187" s="133"/>
      <c r="F187" s="134"/>
      <c r="G187" s="132"/>
    </row>
    <row r="188" spans="3:7" ht="15.75" customHeight="1">
      <c r="C188" s="135"/>
      <c r="D188" s="134"/>
      <c r="E188" s="133"/>
      <c r="F188" s="134"/>
      <c r="G188" s="132"/>
    </row>
    <row r="189" spans="3:7" ht="15.75" customHeight="1">
      <c r="C189" s="135"/>
      <c r="D189" s="134"/>
      <c r="E189" s="133"/>
      <c r="F189" s="134"/>
      <c r="G189" s="132"/>
    </row>
    <row r="190" spans="3:7" ht="15.75" customHeight="1">
      <c r="C190" s="135"/>
      <c r="D190" s="134"/>
      <c r="E190" s="133"/>
      <c r="F190" s="134"/>
      <c r="G190" s="132"/>
    </row>
    <row r="191" spans="3:7" ht="15.75" customHeight="1">
      <c r="C191" s="135"/>
      <c r="D191" s="134"/>
      <c r="E191" s="133"/>
      <c r="F191" s="134"/>
      <c r="G191" s="132"/>
    </row>
    <row r="192" spans="3:7" ht="15.75" customHeight="1">
      <c r="C192" s="135"/>
      <c r="D192" s="134"/>
      <c r="E192" s="133"/>
      <c r="F192" s="134"/>
      <c r="G192" s="132"/>
    </row>
    <row r="193" spans="3:7" ht="15.75" customHeight="1">
      <c r="C193" s="135"/>
      <c r="D193" s="134"/>
      <c r="E193" s="133"/>
      <c r="F193" s="134"/>
      <c r="G193" s="132"/>
    </row>
    <row r="194" spans="3:7" ht="15.75" customHeight="1">
      <c r="C194" s="135"/>
      <c r="D194" s="134"/>
      <c r="E194" s="133"/>
      <c r="F194" s="134"/>
      <c r="G194" s="132"/>
    </row>
    <row r="195" spans="3:7" ht="15.75" customHeight="1">
      <c r="C195" s="135"/>
      <c r="D195" s="134"/>
      <c r="E195" s="133"/>
      <c r="F195" s="134"/>
      <c r="G195" s="132"/>
    </row>
    <row r="196" spans="3:7" ht="15.75" customHeight="1">
      <c r="C196" s="135"/>
      <c r="D196" s="134"/>
      <c r="E196" s="133"/>
      <c r="F196" s="134"/>
      <c r="G196" s="132"/>
    </row>
    <row r="197" spans="3:7" ht="15.75" customHeight="1">
      <c r="C197" s="135"/>
      <c r="D197" s="134"/>
      <c r="E197" s="133"/>
      <c r="F197" s="134"/>
      <c r="G197" s="132"/>
    </row>
    <row r="198" spans="3:7" ht="15.75" customHeight="1">
      <c r="C198" s="135"/>
      <c r="D198" s="134"/>
      <c r="E198" s="133"/>
      <c r="F198" s="134"/>
      <c r="G198" s="132"/>
    </row>
    <row r="199" spans="3:7" ht="15.75" customHeight="1">
      <c r="C199" s="135"/>
      <c r="D199" s="134"/>
      <c r="E199" s="133"/>
      <c r="F199" s="134"/>
      <c r="G199" s="132"/>
    </row>
    <row r="200" spans="3:7" ht="15.75" customHeight="1">
      <c r="C200" s="135"/>
      <c r="D200" s="134"/>
      <c r="E200" s="133"/>
      <c r="F200" s="134"/>
      <c r="G200" s="132"/>
    </row>
    <row r="201" spans="3:7" ht="15.75" customHeight="1">
      <c r="C201" s="135"/>
      <c r="D201" s="134"/>
      <c r="E201" s="133"/>
      <c r="F201" s="134"/>
      <c r="G201" s="132"/>
    </row>
    <row r="202" spans="3:7" ht="15.75" customHeight="1">
      <c r="C202" s="135"/>
      <c r="D202" s="134"/>
      <c r="E202" s="133"/>
      <c r="F202" s="134"/>
      <c r="G202" s="132"/>
    </row>
    <row r="203" spans="3:7" ht="15.75" customHeight="1">
      <c r="C203" s="135"/>
      <c r="D203" s="134"/>
      <c r="E203" s="133"/>
      <c r="F203" s="134"/>
      <c r="G203" s="132"/>
    </row>
    <row r="204" spans="3:7" ht="15.75" customHeight="1">
      <c r="C204" s="135"/>
      <c r="D204" s="134"/>
      <c r="E204" s="133"/>
      <c r="F204" s="134"/>
      <c r="G204" s="132"/>
    </row>
    <row r="205" spans="3:7" ht="15.75" customHeight="1">
      <c r="C205" s="135"/>
      <c r="D205" s="134"/>
      <c r="E205" s="133"/>
      <c r="F205" s="134"/>
      <c r="G205" s="132"/>
    </row>
    <row r="206" spans="3:7" ht="15.75" customHeight="1">
      <c r="C206" s="135"/>
      <c r="D206" s="134"/>
      <c r="E206" s="133"/>
      <c r="F206" s="134"/>
      <c r="G206" s="132"/>
    </row>
    <row r="207" spans="3:7" ht="15.75" customHeight="1">
      <c r="C207" s="135"/>
      <c r="D207" s="134"/>
      <c r="E207" s="133"/>
      <c r="F207" s="134"/>
      <c r="G207" s="132"/>
    </row>
    <row r="208" spans="3:7" ht="15.75" customHeight="1">
      <c r="C208" s="135"/>
      <c r="D208" s="134"/>
      <c r="E208" s="133"/>
      <c r="F208" s="134"/>
      <c r="G208" s="132"/>
    </row>
    <row r="209" spans="3:7" ht="15.75" customHeight="1">
      <c r="C209" s="135"/>
      <c r="D209" s="134"/>
      <c r="E209" s="133"/>
      <c r="F209" s="134"/>
      <c r="G209" s="132"/>
    </row>
    <row r="210" spans="3:7" ht="15.75" customHeight="1">
      <c r="C210" s="135"/>
      <c r="D210" s="134"/>
      <c r="E210" s="133"/>
      <c r="F210" s="134"/>
      <c r="G210" s="132"/>
    </row>
    <row r="211" spans="3:7" ht="15.75" customHeight="1">
      <c r="C211" s="135"/>
      <c r="D211" s="134"/>
      <c r="E211" s="133"/>
      <c r="F211" s="134"/>
      <c r="G211" s="132"/>
    </row>
    <row r="212" spans="3:7" ht="15.75" customHeight="1">
      <c r="C212" s="135"/>
      <c r="D212" s="134"/>
      <c r="E212" s="133"/>
      <c r="F212" s="134"/>
      <c r="G212" s="132"/>
    </row>
    <row r="213" spans="3:7" ht="15.75" customHeight="1">
      <c r="C213" s="135"/>
      <c r="D213" s="134"/>
      <c r="E213" s="133"/>
      <c r="F213" s="134"/>
      <c r="G213" s="132"/>
    </row>
    <row r="214" spans="3:7" ht="15.75" customHeight="1">
      <c r="C214" s="135"/>
      <c r="D214" s="134"/>
      <c r="E214" s="133"/>
      <c r="F214" s="134"/>
      <c r="G214" s="132"/>
    </row>
    <row r="215" spans="3:7" ht="15.75" customHeight="1">
      <c r="C215" s="135"/>
      <c r="D215" s="134"/>
      <c r="E215" s="133"/>
      <c r="F215" s="134"/>
      <c r="G215" s="132"/>
    </row>
    <row r="216" spans="3:7" ht="15.75" customHeight="1">
      <c r="C216" s="135"/>
      <c r="D216" s="134"/>
      <c r="E216" s="133"/>
      <c r="F216" s="134"/>
      <c r="G216" s="132"/>
    </row>
    <row r="217" spans="3:7" ht="15.75" customHeight="1">
      <c r="C217" s="135"/>
      <c r="D217" s="134"/>
      <c r="E217" s="133"/>
      <c r="F217" s="134"/>
      <c r="G217" s="132"/>
    </row>
    <row r="218" spans="3:7" ht="15.75" customHeight="1">
      <c r="C218" s="135"/>
      <c r="D218" s="134"/>
      <c r="E218" s="133"/>
      <c r="F218" s="134"/>
      <c r="G218" s="132"/>
    </row>
    <row r="219" spans="3:7" ht="15.75" customHeight="1">
      <c r="C219" s="135"/>
      <c r="D219" s="134"/>
      <c r="E219" s="133"/>
      <c r="F219" s="134"/>
      <c r="G219" s="132"/>
    </row>
    <row r="220" spans="3:7" ht="15.75" customHeight="1">
      <c r="C220" s="135"/>
      <c r="D220" s="134"/>
      <c r="E220" s="133"/>
      <c r="F220" s="134"/>
      <c r="G220" s="132"/>
    </row>
    <row r="221" spans="3:7" ht="15.75" customHeight="1">
      <c r="C221" s="135"/>
      <c r="D221" s="134"/>
      <c r="E221" s="133"/>
      <c r="F221" s="134"/>
      <c r="G221" s="132"/>
    </row>
    <row r="222" spans="3:7" ht="15.75" customHeight="1">
      <c r="C222" s="135"/>
      <c r="D222" s="134"/>
      <c r="E222" s="133"/>
      <c r="F222" s="134"/>
      <c r="G222" s="132"/>
    </row>
    <row r="223" spans="3:7" ht="15.75" customHeight="1">
      <c r="C223" s="135"/>
      <c r="D223" s="134"/>
      <c r="E223" s="133"/>
      <c r="F223" s="134"/>
      <c r="G223" s="132"/>
    </row>
    <row r="224" spans="3:7" ht="15.75" customHeight="1">
      <c r="C224" s="135"/>
      <c r="D224" s="134"/>
      <c r="E224" s="133"/>
      <c r="F224" s="134"/>
      <c r="G224" s="132"/>
    </row>
    <row r="225" spans="3:7" ht="15.75" customHeight="1">
      <c r="C225" s="135"/>
      <c r="D225" s="134"/>
      <c r="E225" s="133"/>
      <c r="F225" s="134"/>
      <c r="G225" s="132"/>
    </row>
    <row r="226" spans="3:7" ht="15.75" customHeight="1">
      <c r="C226" s="135"/>
      <c r="D226" s="134"/>
      <c r="E226" s="133"/>
      <c r="F226" s="134"/>
      <c r="G226" s="132"/>
    </row>
    <row r="227" spans="3:7" ht="15.75" customHeight="1">
      <c r="C227" s="135"/>
      <c r="D227" s="134"/>
      <c r="E227" s="133"/>
      <c r="F227" s="134"/>
      <c r="G227" s="132"/>
    </row>
    <row r="228" spans="3:7" ht="15.75" customHeight="1">
      <c r="C228" s="135"/>
      <c r="D228" s="134"/>
      <c r="E228" s="133"/>
      <c r="F228" s="134"/>
      <c r="G228" s="132"/>
    </row>
    <row r="229" spans="3:7" ht="15.75" customHeight="1">
      <c r="C229" s="135"/>
      <c r="D229" s="134"/>
      <c r="E229" s="133"/>
      <c r="F229" s="134"/>
      <c r="G229" s="132"/>
    </row>
    <row r="230" spans="3:7" ht="15.75" customHeight="1">
      <c r="C230" s="135"/>
      <c r="D230" s="134"/>
      <c r="E230" s="133"/>
      <c r="F230" s="134"/>
      <c r="G230" s="132"/>
    </row>
    <row r="231" spans="3:7" ht="15.75" customHeight="1">
      <c r="C231" s="135"/>
      <c r="D231" s="134"/>
      <c r="E231" s="133"/>
      <c r="F231" s="134"/>
      <c r="G231" s="132"/>
    </row>
    <row r="232" spans="3:7" ht="15.75" customHeight="1">
      <c r="C232" s="135"/>
      <c r="D232" s="134"/>
      <c r="E232" s="133"/>
      <c r="F232" s="134"/>
      <c r="G232" s="132"/>
    </row>
    <row r="233" spans="3:7" ht="15.75" customHeight="1">
      <c r="C233" s="135"/>
      <c r="D233" s="134"/>
      <c r="E233" s="133"/>
      <c r="F233" s="134"/>
      <c r="G233" s="132"/>
    </row>
    <row r="234" spans="3:7" ht="15.75" customHeight="1">
      <c r="C234" s="135"/>
      <c r="D234" s="134"/>
      <c r="E234" s="133"/>
      <c r="F234" s="134"/>
      <c r="G234" s="132"/>
    </row>
    <row r="235" spans="3:7" ht="15.75" customHeight="1">
      <c r="C235" s="135"/>
      <c r="D235" s="134"/>
      <c r="E235" s="133"/>
      <c r="F235" s="134"/>
      <c r="G235" s="132"/>
    </row>
    <row r="236" spans="3:7" ht="15.75" customHeight="1">
      <c r="C236" s="135"/>
      <c r="D236" s="134"/>
      <c r="E236" s="133"/>
      <c r="F236" s="134"/>
      <c r="G236" s="132"/>
    </row>
    <row r="237" spans="3:7" ht="15.75" customHeight="1">
      <c r="C237" s="135"/>
      <c r="D237" s="134"/>
      <c r="E237" s="133"/>
      <c r="F237" s="134"/>
      <c r="G237" s="132"/>
    </row>
    <row r="238" spans="3:7" ht="15.75" customHeight="1">
      <c r="C238" s="135"/>
      <c r="D238" s="134"/>
      <c r="E238" s="133"/>
      <c r="F238" s="134"/>
      <c r="G238" s="132"/>
    </row>
    <row r="239" spans="3:7" ht="15.75" customHeight="1">
      <c r="C239" s="135"/>
      <c r="D239" s="134"/>
      <c r="E239" s="133"/>
      <c r="F239" s="134"/>
      <c r="G239" s="132"/>
    </row>
    <row r="240" spans="3:7" ht="15.75" customHeight="1">
      <c r="C240" s="135"/>
      <c r="D240" s="134"/>
      <c r="E240" s="133"/>
      <c r="F240" s="134"/>
      <c r="G240" s="132"/>
    </row>
    <row r="241" spans="3:7" ht="15.75" customHeight="1">
      <c r="C241" s="135"/>
      <c r="D241" s="134"/>
      <c r="E241" s="133"/>
      <c r="F241" s="134"/>
      <c r="G241" s="132"/>
    </row>
    <row r="242" spans="3:7" ht="15.75" customHeight="1">
      <c r="C242" s="135"/>
      <c r="D242" s="134"/>
      <c r="E242" s="133"/>
      <c r="F242" s="134"/>
      <c r="G242" s="132"/>
    </row>
    <row r="243" spans="3:7" ht="15.75" customHeight="1">
      <c r="C243" s="135"/>
      <c r="D243" s="134"/>
      <c r="E243" s="133"/>
      <c r="F243" s="134"/>
      <c r="G243" s="132"/>
    </row>
    <row r="244" spans="3:7" ht="15.75" customHeight="1">
      <c r="C244" s="135"/>
      <c r="D244" s="134"/>
      <c r="E244" s="133"/>
      <c r="F244" s="134"/>
      <c r="G244" s="132"/>
    </row>
    <row r="245" spans="3:7" ht="15.75" customHeight="1">
      <c r="C245" s="135"/>
      <c r="D245" s="134"/>
      <c r="E245" s="133"/>
      <c r="F245" s="134"/>
      <c r="G245" s="132"/>
    </row>
    <row r="246" spans="3:7" ht="15.75" customHeight="1">
      <c r="C246" s="135"/>
      <c r="D246" s="134"/>
      <c r="E246" s="133"/>
      <c r="F246" s="134"/>
      <c r="G246" s="132"/>
    </row>
    <row r="247" spans="3:7" ht="15.75" customHeight="1">
      <c r="C247" s="135"/>
      <c r="D247" s="134"/>
      <c r="E247" s="133"/>
      <c r="F247" s="134"/>
      <c r="G247" s="132"/>
    </row>
    <row r="248" spans="3:7" ht="15.75" customHeight="1">
      <c r="C248" s="135"/>
      <c r="D248" s="134"/>
      <c r="E248" s="133"/>
      <c r="F248" s="134"/>
      <c r="G248" s="132"/>
    </row>
    <row r="249" spans="3:7" ht="15.75" customHeight="1">
      <c r="C249" s="135"/>
      <c r="D249" s="134"/>
      <c r="E249" s="133"/>
      <c r="F249" s="134"/>
      <c r="G249" s="132"/>
    </row>
    <row r="250" spans="3:7" ht="15.75" customHeight="1">
      <c r="C250" s="135"/>
      <c r="D250" s="134"/>
      <c r="E250" s="133"/>
      <c r="F250" s="134"/>
      <c r="G250" s="132"/>
    </row>
    <row r="251" spans="3:7" ht="15.75" customHeight="1">
      <c r="C251" s="135"/>
      <c r="D251" s="134"/>
      <c r="E251" s="133"/>
      <c r="F251" s="134"/>
      <c r="G251" s="132"/>
    </row>
    <row r="252" spans="3:7" ht="15.75" customHeight="1">
      <c r="C252" s="135"/>
      <c r="D252" s="134"/>
      <c r="E252" s="133"/>
      <c r="F252" s="134"/>
      <c r="G252" s="132"/>
    </row>
    <row r="253" spans="3:7" ht="15.75" customHeight="1">
      <c r="C253" s="135"/>
      <c r="D253" s="134"/>
      <c r="E253" s="133"/>
      <c r="F253" s="134"/>
      <c r="G253" s="132"/>
    </row>
    <row r="254" spans="3:7" ht="15.75" customHeight="1">
      <c r="C254" s="135"/>
      <c r="D254" s="134"/>
      <c r="E254" s="133"/>
      <c r="F254" s="134"/>
      <c r="G254" s="132"/>
    </row>
    <row r="255" spans="3:7" ht="15.75" customHeight="1">
      <c r="C255" s="135"/>
      <c r="D255" s="134"/>
      <c r="E255" s="133"/>
      <c r="F255" s="134"/>
      <c r="G255" s="132"/>
    </row>
    <row r="256" spans="3:7" ht="15.75" customHeight="1">
      <c r="C256" s="135"/>
      <c r="D256" s="134"/>
      <c r="E256" s="133"/>
      <c r="F256" s="134"/>
      <c r="G256" s="132"/>
    </row>
    <row r="257" spans="3:7" ht="15.75" customHeight="1">
      <c r="C257" s="135"/>
      <c r="D257" s="134"/>
      <c r="E257" s="133"/>
      <c r="F257" s="134"/>
      <c r="G257" s="132"/>
    </row>
    <row r="258" spans="3:7" ht="15.75" customHeight="1">
      <c r="C258" s="135"/>
      <c r="D258" s="134"/>
      <c r="E258" s="133"/>
      <c r="F258" s="134"/>
      <c r="G258" s="132"/>
    </row>
    <row r="259" spans="3:7" ht="15.75" customHeight="1">
      <c r="C259" s="135"/>
      <c r="D259" s="134"/>
      <c r="E259" s="133"/>
      <c r="F259" s="134"/>
      <c r="G259" s="132"/>
    </row>
    <row r="260" spans="3:7" ht="15.75" customHeight="1">
      <c r="C260" s="135"/>
      <c r="D260" s="134"/>
      <c r="E260" s="133"/>
      <c r="F260" s="134"/>
      <c r="G260" s="132"/>
    </row>
    <row r="261" spans="3:7" ht="15.75" customHeight="1">
      <c r="C261" s="135"/>
      <c r="D261" s="134"/>
      <c r="E261" s="133"/>
      <c r="F261" s="134"/>
      <c r="G261" s="132"/>
    </row>
    <row r="262" spans="3:7" ht="15.75" customHeight="1">
      <c r="C262" s="135"/>
      <c r="D262" s="134"/>
      <c r="E262" s="133"/>
      <c r="F262" s="134"/>
      <c r="G262" s="132"/>
    </row>
    <row r="263" spans="3:7" ht="15.75" customHeight="1">
      <c r="C263" s="135"/>
      <c r="D263" s="134"/>
      <c r="E263" s="133"/>
      <c r="F263" s="134"/>
      <c r="G263" s="132"/>
    </row>
    <row r="264" spans="3:7" ht="15.75" customHeight="1">
      <c r="C264" s="135"/>
      <c r="D264" s="134"/>
      <c r="E264" s="133"/>
      <c r="F264" s="134"/>
      <c r="G264" s="132"/>
    </row>
    <row r="265" spans="3:7" ht="15.75" customHeight="1">
      <c r="C265" s="135"/>
      <c r="D265" s="134"/>
      <c r="E265" s="133"/>
      <c r="F265" s="134"/>
      <c r="G265" s="132"/>
    </row>
    <row r="266" spans="3:7" ht="15.75" customHeight="1">
      <c r="C266" s="135"/>
      <c r="D266" s="134"/>
      <c r="E266" s="133"/>
      <c r="F266" s="134"/>
      <c r="G266" s="132"/>
    </row>
    <row r="267" spans="3:7" ht="15.75" customHeight="1">
      <c r="C267" s="135"/>
      <c r="D267" s="134"/>
      <c r="E267" s="133"/>
      <c r="F267" s="134"/>
      <c r="G267" s="132"/>
    </row>
    <row r="268" spans="3:7" ht="15.75" customHeight="1">
      <c r="C268" s="135"/>
      <c r="D268" s="134"/>
      <c r="E268" s="133"/>
      <c r="F268" s="134"/>
      <c r="G268" s="132"/>
    </row>
    <row r="269" spans="3:7" ht="15.75" customHeight="1">
      <c r="C269" s="135"/>
      <c r="D269" s="134"/>
      <c r="E269" s="133"/>
      <c r="F269" s="134"/>
      <c r="G269" s="132"/>
    </row>
    <row r="270" spans="3:7" ht="15.75" customHeight="1">
      <c r="C270" s="135"/>
      <c r="D270" s="134"/>
      <c r="E270" s="133"/>
      <c r="F270" s="134"/>
      <c r="G270" s="132"/>
    </row>
    <row r="271" spans="3:7" ht="15.75" customHeight="1">
      <c r="C271" s="135"/>
      <c r="D271" s="134"/>
      <c r="E271" s="133"/>
      <c r="F271" s="134"/>
      <c r="G271" s="132"/>
    </row>
    <row r="272" spans="3:7" ht="15.75" customHeight="1">
      <c r="C272" s="135"/>
      <c r="D272" s="134"/>
      <c r="E272" s="133"/>
      <c r="F272" s="134"/>
      <c r="G272" s="132"/>
    </row>
    <row r="273" spans="3:7" ht="15.75" customHeight="1">
      <c r="C273" s="135"/>
      <c r="D273" s="134"/>
      <c r="E273" s="133"/>
      <c r="F273" s="134"/>
      <c r="G273" s="132"/>
    </row>
    <row r="274" spans="3:7" ht="15.75" customHeight="1">
      <c r="C274" s="135"/>
      <c r="D274" s="134"/>
      <c r="E274" s="133"/>
      <c r="F274" s="134"/>
      <c r="G274" s="132"/>
    </row>
    <row r="275" spans="3:7" ht="15.75" customHeight="1">
      <c r="C275" s="135"/>
      <c r="D275" s="134"/>
      <c r="E275" s="133"/>
      <c r="F275" s="134"/>
      <c r="G275" s="132"/>
    </row>
    <row r="276" spans="3:7" ht="15.75" customHeight="1">
      <c r="C276" s="135"/>
      <c r="D276" s="134"/>
      <c r="E276" s="133"/>
      <c r="F276" s="134"/>
      <c r="G276" s="132"/>
    </row>
    <row r="277" spans="3:7" ht="15.75" customHeight="1">
      <c r="C277" s="135"/>
      <c r="D277" s="134"/>
      <c r="E277" s="133"/>
      <c r="F277" s="134"/>
      <c r="G277" s="132"/>
    </row>
    <row r="278" spans="3:7" ht="15.75" customHeight="1">
      <c r="C278" s="135"/>
      <c r="D278" s="134"/>
      <c r="E278" s="133"/>
      <c r="F278" s="134"/>
      <c r="G278" s="132"/>
    </row>
    <row r="279" spans="3:7" ht="15.75" customHeight="1">
      <c r="C279" s="135"/>
      <c r="D279" s="134"/>
      <c r="E279" s="133"/>
      <c r="F279" s="134"/>
      <c r="G279" s="132"/>
    </row>
    <row r="280" spans="3:7" ht="15.75" customHeight="1">
      <c r="C280" s="135"/>
      <c r="D280" s="134"/>
      <c r="E280" s="133"/>
      <c r="F280" s="134"/>
      <c r="G280" s="132"/>
    </row>
    <row r="281" spans="3:7" ht="15.75" customHeight="1">
      <c r="C281" s="135"/>
      <c r="D281" s="134"/>
      <c r="E281" s="133"/>
      <c r="F281" s="134"/>
      <c r="G281" s="132"/>
    </row>
    <row r="282" spans="3:7" ht="15.75" customHeight="1">
      <c r="C282" s="135"/>
      <c r="D282" s="134"/>
      <c r="E282" s="133"/>
      <c r="F282" s="134"/>
      <c r="G282" s="132"/>
    </row>
    <row r="283" spans="3:7" ht="15.75" customHeight="1">
      <c r="C283" s="135"/>
      <c r="D283" s="134"/>
      <c r="E283" s="133"/>
      <c r="F283" s="134"/>
      <c r="G283" s="132"/>
    </row>
    <row r="284" spans="3:7" ht="15.75" customHeight="1">
      <c r="C284" s="135"/>
      <c r="D284" s="134"/>
      <c r="E284" s="133"/>
      <c r="F284" s="134"/>
      <c r="G284" s="132"/>
    </row>
    <row r="285" spans="3:7" ht="15.75" customHeight="1">
      <c r="C285" s="135"/>
      <c r="D285" s="134"/>
      <c r="E285" s="133"/>
      <c r="F285" s="134"/>
      <c r="G285" s="132"/>
    </row>
    <row r="286" spans="3:7" ht="15.75" customHeight="1">
      <c r="C286" s="135"/>
      <c r="D286" s="134"/>
      <c r="E286" s="133"/>
      <c r="F286" s="134"/>
      <c r="G286" s="132"/>
    </row>
    <row r="287" spans="3:7" ht="15.75" customHeight="1">
      <c r="C287" s="135"/>
      <c r="D287" s="134"/>
      <c r="E287" s="133"/>
      <c r="F287" s="134"/>
      <c r="G287" s="132"/>
    </row>
    <row r="288" spans="3:7" ht="15.75" customHeight="1">
      <c r="C288" s="135"/>
      <c r="D288" s="134"/>
      <c r="E288" s="133"/>
      <c r="F288" s="134"/>
      <c r="G288" s="132"/>
    </row>
    <row r="289" spans="3:7" ht="15.75" customHeight="1">
      <c r="C289" s="135"/>
      <c r="D289" s="134"/>
      <c r="E289" s="133"/>
      <c r="F289" s="134"/>
      <c r="G289" s="132"/>
    </row>
    <row r="290" spans="3:7" ht="15.75" customHeight="1">
      <c r="C290" s="135"/>
      <c r="D290" s="134"/>
      <c r="E290" s="133"/>
      <c r="F290" s="134"/>
      <c r="G290" s="132"/>
    </row>
    <row r="291" spans="3:7" ht="15.75" customHeight="1">
      <c r="C291" s="135"/>
      <c r="D291" s="134"/>
      <c r="E291" s="133"/>
      <c r="F291" s="134"/>
      <c r="G291" s="132"/>
    </row>
    <row r="292" spans="3:7" ht="15.75" customHeight="1">
      <c r="C292" s="135"/>
      <c r="D292" s="134"/>
      <c r="E292" s="133"/>
      <c r="F292" s="134"/>
      <c r="G292" s="132"/>
    </row>
    <row r="293" spans="3:7" ht="15.75" customHeight="1">
      <c r="C293" s="135"/>
      <c r="D293" s="134"/>
      <c r="E293" s="133"/>
      <c r="F293" s="134"/>
      <c r="G293" s="132"/>
    </row>
    <row r="294" spans="3:7" ht="15.75" customHeight="1">
      <c r="C294" s="135"/>
      <c r="D294" s="134"/>
      <c r="E294" s="133"/>
      <c r="F294" s="134"/>
      <c r="G294" s="132"/>
    </row>
    <row r="295" spans="3:7" ht="15.75" customHeight="1">
      <c r="C295" s="135"/>
      <c r="D295" s="134"/>
      <c r="E295" s="133"/>
      <c r="F295" s="134"/>
      <c r="G295" s="132"/>
    </row>
    <row r="296" spans="3:7" ht="15.75" customHeight="1">
      <c r="C296" s="135"/>
      <c r="D296" s="134"/>
      <c r="E296" s="133"/>
      <c r="F296" s="134"/>
      <c r="G296" s="132"/>
    </row>
    <row r="297" spans="3:7" ht="15.75" customHeight="1">
      <c r="C297" s="135"/>
      <c r="D297" s="134"/>
      <c r="E297" s="133"/>
      <c r="F297" s="134"/>
      <c r="G297" s="132"/>
    </row>
    <row r="298" spans="3:7" ht="15.75" customHeight="1">
      <c r="C298" s="135"/>
      <c r="D298" s="134"/>
      <c r="E298" s="133"/>
      <c r="F298" s="134"/>
      <c r="G298" s="132"/>
    </row>
    <row r="299" spans="3:7" ht="15.75" customHeight="1">
      <c r="C299" s="135"/>
      <c r="D299" s="134"/>
      <c r="E299" s="133"/>
      <c r="F299" s="134"/>
      <c r="G299" s="132"/>
    </row>
    <row r="300" spans="3:7" ht="15.75" customHeight="1">
      <c r="C300" s="135"/>
      <c r="D300" s="134"/>
      <c r="E300" s="133"/>
      <c r="F300" s="134"/>
      <c r="G300" s="132"/>
    </row>
    <row r="301" spans="3:7" ht="15.75" customHeight="1">
      <c r="C301" s="135"/>
      <c r="D301" s="134"/>
      <c r="E301" s="133"/>
      <c r="F301" s="134"/>
      <c r="G301" s="132"/>
    </row>
    <row r="302" spans="3:7" ht="15.75" customHeight="1">
      <c r="C302" s="135"/>
      <c r="D302" s="134"/>
      <c r="E302" s="133"/>
      <c r="F302" s="134"/>
      <c r="G302" s="132"/>
    </row>
    <row r="303" spans="3:7" ht="15.75" customHeight="1">
      <c r="C303" s="135"/>
      <c r="D303" s="134"/>
      <c r="E303" s="133"/>
      <c r="F303" s="134"/>
      <c r="G303" s="132"/>
    </row>
    <row r="304" spans="3:7" ht="15.75" customHeight="1">
      <c r="C304" s="135"/>
      <c r="D304" s="134"/>
      <c r="E304" s="133"/>
      <c r="F304" s="134"/>
      <c r="G304" s="132"/>
    </row>
    <row r="305" spans="3:7" ht="15.75" customHeight="1">
      <c r="C305" s="135"/>
      <c r="D305" s="134"/>
      <c r="E305" s="133"/>
      <c r="F305" s="134"/>
      <c r="G305" s="132"/>
    </row>
    <row r="306" spans="3:7" ht="15.75" customHeight="1">
      <c r="C306" s="135"/>
      <c r="D306" s="134"/>
      <c r="E306" s="133"/>
      <c r="F306" s="134"/>
      <c r="G306" s="132"/>
    </row>
    <row r="307" spans="3:7" ht="15.75" customHeight="1">
      <c r="C307" s="135"/>
      <c r="D307" s="134"/>
      <c r="E307" s="133"/>
      <c r="F307" s="134"/>
      <c r="G307" s="132"/>
    </row>
    <row r="308" spans="3:7" ht="15.75" customHeight="1">
      <c r="C308" s="135"/>
      <c r="D308" s="134"/>
      <c r="E308" s="133"/>
      <c r="F308" s="134"/>
      <c r="G308" s="132"/>
    </row>
    <row r="309" spans="3:7" ht="15.75" customHeight="1">
      <c r="C309" s="135"/>
      <c r="D309" s="134"/>
      <c r="E309" s="133"/>
      <c r="F309" s="134"/>
      <c r="G309" s="132"/>
    </row>
    <row r="310" spans="3:7" ht="15.75" customHeight="1">
      <c r="C310" s="135"/>
      <c r="D310" s="134"/>
      <c r="E310" s="133"/>
      <c r="F310" s="134"/>
      <c r="G310" s="132"/>
    </row>
    <row r="311" spans="3:7" ht="15.75" customHeight="1">
      <c r="C311" s="135"/>
      <c r="D311" s="134"/>
      <c r="E311" s="133"/>
      <c r="F311" s="134"/>
      <c r="G311" s="132"/>
    </row>
    <row r="312" spans="3:7" ht="15.75" customHeight="1">
      <c r="C312" s="135"/>
      <c r="D312" s="134"/>
      <c r="E312" s="133"/>
      <c r="F312" s="134"/>
      <c r="G312" s="132"/>
    </row>
    <row r="313" spans="3:7" ht="15.75" customHeight="1">
      <c r="C313" s="135"/>
      <c r="D313" s="134"/>
      <c r="E313" s="133"/>
      <c r="F313" s="134"/>
      <c r="G313" s="132"/>
    </row>
    <row r="314" spans="3:7" ht="15.75" customHeight="1">
      <c r="C314" s="135"/>
      <c r="D314" s="134"/>
      <c r="E314" s="133"/>
      <c r="F314" s="134"/>
      <c r="G314" s="132"/>
    </row>
    <row r="315" spans="3:7" ht="15.75" customHeight="1">
      <c r="C315" s="135"/>
      <c r="D315" s="134"/>
      <c r="E315" s="133"/>
      <c r="F315" s="134"/>
      <c r="G315" s="132"/>
    </row>
    <row r="316" spans="3:7" ht="15.75" customHeight="1">
      <c r="C316" s="135"/>
      <c r="D316" s="134"/>
      <c r="E316" s="133"/>
      <c r="F316" s="134"/>
      <c r="G316" s="132"/>
    </row>
    <row r="317" spans="3:7" ht="15.75" customHeight="1">
      <c r="C317" s="135"/>
      <c r="D317" s="134"/>
      <c r="E317" s="133"/>
      <c r="F317" s="134"/>
      <c r="G317" s="132"/>
    </row>
    <row r="318" spans="3:7" ht="15.75" customHeight="1">
      <c r="C318" s="135"/>
      <c r="D318" s="134"/>
      <c r="E318" s="133"/>
      <c r="F318" s="134"/>
      <c r="G318" s="132"/>
    </row>
    <row r="319" spans="3:7" ht="15.75" customHeight="1">
      <c r="C319" s="135"/>
      <c r="D319" s="134"/>
      <c r="E319" s="133"/>
      <c r="F319" s="134"/>
      <c r="G319" s="132"/>
    </row>
    <row r="320" spans="3:7" ht="15.75" customHeight="1">
      <c r="C320" s="135"/>
      <c r="D320" s="134"/>
      <c r="E320" s="133"/>
      <c r="F320" s="134"/>
      <c r="G320" s="132"/>
    </row>
    <row r="321" spans="3:7" ht="15.75" customHeight="1">
      <c r="C321" s="135"/>
      <c r="D321" s="134"/>
      <c r="E321" s="133"/>
      <c r="F321" s="134"/>
      <c r="G321" s="132"/>
    </row>
    <row r="322" spans="3:7" ht="15.75" customHeight="1">
      <c r="C322" s="135"/>
      <c r="D322" s="134"/>
      <c r="E322" s="133"/>
      <c r="F322" s="134"/>
      <c r="G322" s="132"/>
    </row>
    <row r="323" spans="3:7" ht="15.75" customHeight="1">
      <c r="C323" s="135"/>
      <c r="D323" s="134"/>
      <c r="E323" s="133"/>
      <c r="F323" s="134"/>
      <c r="G323" s="132"/>
    </row>
    <row r="324" spans="3:7" ht="15.75" customHeight="1">
      <c r="C324" s="135"/>
      <c r="D324" s="134"/>
      <c r="E324" s="133"/>
      <c r="F324" s="134"/>
      <c r="G324" s="132"/>
    </row>
    <row r="325" spans="3:7" ht="15.75" customHeight="1">
      <c r="C325" s="135"/>
      <c r="D325" s="134"/>
      <c r="E325" s="133"/>
      <c r="F325" s="134"/>
      <c r="G325" s="132"/>
    </row>
    <row r="326" spans="3:7" ht="15.75" customHeight="1">
      <c r="C326" s="135"/>
      <c r="D326" s="134"/>
      <c r="E326" s="133"/>
      <c r="F326" s="134"/>
      <c r="G326" s="132"/>
    </row>
    <row r="327" spans="3:7" ht="15.75" customHeight="1">
      <c r="C327" s="135"/>
      <c r="D327" s="134"/>
      <c r="E327" s="133"/>
      <c r="F327" s="134"/>
      <c r="G327" s="132"/>
    </row>
    <row r="328" spans="3:7" ht="15.75" customHeight="1">
      <c r="C328" s="135"/>
      <c r="D328" s="134"/>
      <c r="E328" s="133"/>
      <c r="F328" s="134"/>
      <c r="G328" s="132"/>
    </row>
    <row r="329" spans="3:7" ht="15.75" customHeight="1">
      <c r="C329" s="135"/>
      <c r="D329" s="134"/>
      <c r="E329" s="133"/>
      <c r="F329" s="134"/>
      <c r="G329" s="132"/>
    </row>
    <row r="330" spans="3:7" ht="15.75" customHeight="1">
      <c r="C330" s="135"/>
      <c r="D330" s="134"/>
      <c r="E330" s="133"/>
      <c r="F330" s="134"/>
      <c r="G330" s="132"/>
    </row>
    <row r="331" spans="3:7" ht="15.75" customHeight="1">
      <c r="C331" s="135"/>
      <c r="D331" s="134"/>
      <c r="E331" s="133"/>
      <c r="F331" s="134"/>
      <c r="G331" s="132"/>
    </row>
    <row r="332" spans="3:7" ht="15.75" customHeight="1">
      <c r="C332" s="135"/>
      <c r="D332" s="134"/>
      <c r="E332" s="133"/>
      <c r="F332" s="134"/>
      <c r="G332" s="132"/>
    </row>
    <row r="333" spans="3:7" ht="15.75" customHeight="1">
      <c r="C333" s="135"/>
      <c r="D333" s="134"/>
      <c r="E333" s="133"/>
      <c r="F333" s="134"/>
      <c r="G333" s="132"/>
    </row>
    <row r="334" spans="3:7" ht="15.75" customHeight="1">
      <c r="C334" s="135"/>
      <c r="D334" s="134"/>
      <c r="E334" s="133"/>
      <c r="F334" s="134"/>
      <c r="G334" s="132"/>
    </row>
    <row r="335" spans="3:7" ht="15.75" customHeight="1">
      <c r="C335" s="135"/>
      <c r="D335" s="134"/>
      <c r="E335" s="133"/>
      <c r="F335" s="134"/>
      <c r="G335" s="132"/>
    </row>
    <row r="336" spans="3:7" ht="15.75" customHeight="1">
      <c r="C336" s="135"/>
      <c r="D336" s="134"/>
      <c r="E336" s="133"/>
      <c r="F336" s="134"/>
      <c r="G336" s="132"/>
    </row>
    <row r="337" spans="3:7" ht="15.75" customHeight="1">
      <c r="C337" s="135"/>
      <c r="D337" s="134"/>
      <c r="E337" s="133"/>
      <c r="F337" s="134"/>
      <c r="G337" s="132"/>
    </row>
    <row r="338" spans="3:7" ht="15.75" customHeight="1">
      <c r="C338" s="135"/>
      <c r="D338" s="134"/>
      <c r="E338" s="133"/>
      <c r="F338" s="134"/>
      <c r="G338" s="132"/>
    </row>
    <row r="339" spans="3:7" ht="15.75" customHeight="1">
      <c r="C339" s="135"/>
      <c r="D339" s="134"/>
      <c r="E339" s="133"/>
      <c r="F339" s="134"/>
      <c r="G339" s="132"/>
    </row>
    <row r="340" spans="3:7" ht="15.75" customHeight="1">
      <c r="C340" s="135"/>
      <c r="D340" s="134"/>
      <c r="E340" s="133"/>
      <c r="F340" s="134"/>
      <c r="G340" s="132"/>
    </row>
    <row r="341" spans="3:7" ht="15.75" customHeight="1">
      <c r="C341" s="135"/>
      <c r="D341" s="134"/>
      <c r="E341" s="133"/>
      <c r="F341" s="134"/>
      <c r="G341" s="132"/>
    </row>
    <row r="342" spans="3:7" ht="15.75" customHeight="1">
      <c r="C342" s="135"/>
      <c r="D342" s="134"/>
      <c r="E342" s="133"/>
      <c r="F342" s="134"/>
      <c r="G342" s="132"/>
    </row>
    <row r="343" spans="3:7" ht="15.75" customHeight="1">
      <c r="C343" s="135"/>
      <c r="D343" s="134"/>
      <c r="E343" s="133"/>
      <c r="F343" s="134"/>
      <c r="G343" s="132"/>
    </row>
    <row r="344" spans="3:7" ht="15.75" customHeight="1">
      <c r="C344" s="135"/>
      <c r="D344" s="134"/>
      <c r="E344" s="133"/>
      <c r="F344" s="134"/>
      <c r="G344" s="132"/>
    </row>
    <row r="345" spans="3:7" ht="15.75" customHeight="1">
      <c r="C345" s="135"/>
      <c r="D345" s="134"/>
      <c r="E345" s="133"/>
      <c r="F345" s="134"/>
      <c r="G345" s="132"/>
    </row>
    <row r="346" spans="3:7" ht="15.75" customHeight="1">
      <c r="C346" s="135"/>
      <c r="D346" s="134"/>
      <c r="E346" s="133"/>
      <c r="F346" s="134"/>
      <c r="G346" s="132"/>
    </row>
    <row r="347" spans="3:7" ht="15.75" customHeight="1">
      <c r="C347" s="135"/>
      <c r="D347" s="134"/>
      <c r="E347" s="133"/>
      <c r="F347" s="134"/>
      <c r="G347" s="132"/>
    </row>
    <row r="348" spans="3:7" ht="15.75" customHeight="1">
      <c r="C348" s="135"/>
      <c r="D348" s="134"/>
      <c r="E348" s="133"/>
      <c r="F348" s="134"/>
      <c r="G348" s="132"/>
    </row>
    <row r="349" spans="3:7" ht="15.75" customHeight="1">
      <c r="C349" s="135"/>
      <c r="D349" s="134"/>
      <c r="E349" s="133"/>
      <c r="F349" s="134"/>
      <c r="G349" s="132"/>
    </row>
    <row r="350" spans="3:7" ht="15.75" customHeight="1">
      <c r="C350" s="135"/>
      <c r="D350" s="134"/>
      <c r="E350" s="133"/>
      <c r="F350" s="134"/>
      <c r="G350" s="132"/>
    </row>
    <row r="351" spans="3:7" ht="15.75" customHeight="1">
      <c r="C351" s="135"/>
      <c r="D351" s="134"/>
      <c r="E351" s="133"/>
      <c r="F351" s="134"/>
      <c r="G351" s="132"/>
    </row>
    <row r="352" spans="3:7" ht="15.75" customHeight="1">
      <c r="C352" s="135"/>
      <c r="D352" s="134"/>
      <c r="E352" s="133"/>
      <c r="F352" s="134"/>
      <c r="G352" s="132"/>
    </row>
    <row r="353" spans="3:7" ht="15.75" customHeight="1">
      <c r="C353" s="135"/>
      <c r="D353" s="134"/>
      <c r="E353" s="133"/>
      <c r="F353" s="134"/>
      <c r="G353" s="132"/>
    </row>
    <row r="354" spans="3:7" ht="15.75" customHeight="1">
      <c r="C354" s="135"/>
      <c r="D354" s="134"/>
      <c r="E354" s="133"/>
      <c r="F354" s="134"/>
      <c r="G354" s="132"/>
    </row>
    <row r="355" spans="3:7" ht="15.75" customHeight="1">
      <c r="C355" s="135"/>
      <c r="D355" s="134"/>
      <c r="E355" s="133"/>
      <c r="F355" s="134"/>
      <c r="G355" s="132"/>
    </row>
    <row r="356" spans="3:7" ht="15.75" customHeight="1"/>
    <row r="357" spans="3:7" ht="15.75" customHeight="1"/>
    <row r="358" spans="3:7" ht="15.75" customHeight="1"/>
    <row r="359" spans="3:7" ht="15.75" customHeight="1"/>
    <row r="360" spans="3:7" ht="15.75" customHeight="1"/>
    <row r="361" spans="3:7" ht="15.75" customHeight="1"/>
    <row r="362" spans="3:7" ht="15.75" customHeight="1"/>
    <row r="363" spans="3:7" ht="15.75" customHeight="1"/>
    <row r="364" spans="3:7" ht="15.75" customHeight="1"/>
    <row r="365" spans="3:7" ht="15.75" customHeight="1"/>
    <row r="366" spans="3:7" ht="15.75" customHeight="1"/>
    <row r="367" spans="3:7" ht="15.75" customHeight="1"/>
    <row r="368" spans="3:7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9">
    <mergeCell ref="B56:B58"/>
    <mergeCell ref="B59:B61"/>
    <mergeCell ref="B35:B37"/>
    <mergeCell ref="B38:B40"/>
    <mergeCell ref="B41:B43"/>
    <mergeCell ref="B44:B46"/>
    <mergeCell ref="B47:B49"/>
    <mergeCell ref="B50:B52"/>
    <mergeCell ref="B53:B55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40:H142"/>
    <mergeCell ref="H143:H145"/>
    <mergeCell ref="H146:H148"/>
    <mergeCell ref="H149:H151"/>
    <mergeCell ref="H119:H121"/>
    <mergeCell ref="H122:H124"/>
    <mergeCell ref="H125:H127"/>
    <mergeCell ref="H128:H130"/>
    <mergeCell ref="H131:H133"/>
    <mergeCell ref="H134:H136"/>
    <mergeCell ref="H137:H139"/>
    <mergeCell ref="A1:H1"/>
    <mergeCell ref="B3:F3"/>
    <mergeCell ref="A8:A10"/>
    <mergeCell ref="B8:B10"/>
    <mergeCell ref="H8:H10"/>
    <mergeCell ref="B11:B13"/>
    <mergeCell ref="H11:H13"/>
    <mergeCell ref="A11:A13"/>
    <mergeCell ref="A14:A16"/>
    <mergeCell ref="B14:B16"/>
    <mergeCell ref="B32:B34"/>
    <mergeCell ref="H14:H16"/>
    <mergeCell ref="H17:H19"/>
    <mergeCell ref="H20:H22"/>
    <mergeCell ref="H23:H25"/>
    <mergeCell ref="H26:H28"/>
    <mergeCell ref="H29:H31"/>
    <mergeCell ref="H32:H34"/>
    <mergeCell ref="A32:A34"/>
    <mergeCell ref="A17:A19"/>
    <mergeCell ref="B17:B19"/>
    <mergeCell ref="A20:A22"/>
    <mergeCell ref="B20:B22"/>
    <mergeCell ref="A23:A25"/>
    <mergeCell ref="B23:B25"/>
    <mergeCell ref="A26:A28"/>
    <mergeCell ref="B26:B28"/>
    <mergeCell ref="A29:A31"/>
    <mergeCell ref="B29:B31"/>
    <mergeCell ref="A35:A37"/>
    <mergeCell ref="A38:A40"/>
    <mergeCell ref="A41:A43"/>
    <mergeCell ref="A44:A46"/>
    <mergeCell ref="A47:A49"/>
    <mergeCell ref="A50:A52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A140:A142"/>
    <mergeCell ref="A53:A55"/>
    <mergeCell ref="A56:A58"/>
    <mergeCell ref="A59:A61"/>
    <mergeCell ref="A62:A64"/>
    <mergeCell ref="B62:B64"/>
    <mergeCell ref="A65:A67"/>
    <mergeCell ref="B65:B67"/>
    <mergeCell ref="A68:A70"/>
    <mergeCell ref="B68:B70"/>
    <mergeCell ref="A71:A73"/>
    <mergeCell ref="B71:B73"/>
    <mergeCell ref="A74:A76"/>
    <mergeCell ref="B74:B76"/>
    <mergeCell ref="B77:B79"/>
    <mergeCell ref="A77:A79"/>
    <mergeCell ref="A143:A145"/>
    <mergeCell ref="A146:A148"/>
    <mergeCell ref="A149:A151"/>
    <mergeCell ref="C155:D155"/>
    <mergeCell ref="C156:D156"/>
    <mergeCell ref="C157:D157"/>
    <mergeCell ref="A119:A121"/>
    <mergeCell ref="A122:A124"/>
    <mergeCell ref="A125:A127"/>
    <mergeCell ref="A128:A130"/>
    <mergeCell ref="A131:A133"/>
    <mergeCell ref="A134:A136"/>
    <mergeCell ref="A137:A139"/>
    <mergeCell ref="B119:B121"/>
    <mergeCell ref="B143:B145"/>
    <mergeCell ref="B146:B148"/>
    <mergeCell ref="B149:B151"/>
    <mergeCell ref="B122:B124"/>
    <mergeCell ref="B125:B127"/>
    <mergeCell ref="B128:B130"/>
    <mergeCell ref="B131:B133"/>
    <mergeCell ref="B134:B136"/>
    <mergeCell ref="B137:B139"/>
    <mergeCell ref="B140:B142"/>
    <mergeCell ref="A80:A82"/>
    <mergeCell ref="A83:A85"/>
    <mergeCell ref="A86:A88"/>
    <mergeCell ref="A89:A91"/>
    <mergeCell ref="A92:A94"/>
    <mergeCell ref="A95:A97"/>
    <mergeCell ref="B80:B82"/>
    <mergeCell ref="B83:B85"/>
    <mergeCell ref="B86:B88"/>
    <mergeCell ref="B89:B91"/>
    <mergeCell ref="B92:B94"/>
    <mergeCell ref="B95:B97"/>
    <mergeCell ref="B98:B100"/>
    <mergeCell ref="A98:A100"/>
    <mergeCell ref="A101:A103"/>
    <mergeCell ref="A104:A106"/>
    <mergeCell ref="A107:A109"/>
    <mergeCell ref="A110:A112"/>
    <mergeCell ref="A113:A115"/>
    <mergeCell ref="A116:A118"/>
    <mergeCell ref="B101:B103"/>
    <mergeCell ref="B104:B106"/>
    <mergeCell ref="B107:B109"/>
    <mergeCell ref="B110:B112"/>
    <mergeCell ref="B113:B115"/>
    <mergeCell ref="B116:B118"/>
  </mergeCells>
  <hyperlinks>
    <hyperlink ref="C114" r:id="rId1" xr:uid="{00000000-0004-0000-0100-000000000000}"/>
  </hyperlinks>
  <printOptions horizontalCentered="1"/>
  <pageMargins left="0.25" right="0.25" top="0.75" bottom="0.75" header="0" footer="0"/>
  <pageSetup paperSize="9" scale="90" fitToHeight="0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outlinePr summaryBelow="0"/>
  </sheetPr>
  <dimension ref="A1:T1000"/>
  <sheetViews>
    <sheetView workbookViewId="0">
      <selection sqref="A1:J1"/>
    </sheetView>
  </sheetViews>
  <sheetFormatPr defaultColWidth="14.42578125" defaultRowHeight="15" customHeight="1"/>
  <cols>
    <col min="1" max="1" width="7.42578125" customWidth="1"/>
    <col min="2" max="2" width="27.85546875" customWidth="1"/>
    <col min="3" max="3" width="11" customWidth="1"/>
    <col min="4" max="7" width="9.42578125" customWidth="1"/>
    <col min="8" max="8" width="8.140625" customWidth="1"/>
    <col min="9" max="9" width="1.28515625" customWidth="1"/>
    <col min="10" max="19" width="9.42578125" customWidth="1"/>
    <col min="20" max="20" width="9.85546875" customWidth="1"/>
    <col min="21" max="26" width="8.7109375" customWidth="1"/>
  </cols>
  <sheetData>
    <row r="1" spans="1:20" ht="102" customHeight="1">
      <c r="A1" s="251"/>
      <c r="B1" s="197"/>
      <c r="C1" s="197"/>
      <c r="D1" s="197"/>
      <c r="E1" s="197"/>
      <c r="F1" s="197"/>
      <c r="G1" s="197"/>
      <c r="H1" s="197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</row>
    <row r="2" spans="1:20" ht="15.75" customHeight="1">
      <c r="A2" s="137" t="s">
        <v>152</v>
      </c>
      <c r="B2" s="137" t="s">
        <v>153</v>
      </c>
      <c r="C2" s="137" t="s">
        <v>154</v>
      </c>
      <c r="D2" s="137" t="s">
        <v>155</v>
      </c>
      <c r="E2" s="137" t="s">
        <v>156</v>
      </c>
      <c r="F2" s="137" t="s">
        <v>157</v>
      </c>
      <c r="G2" s="137" t="s">
        <v>158</v>
      </c>
      <c r="H2" s="252" t="s">
        <v>159</v>
      </c>
      <c r="I2" s="219"/>
      <c r="J2" s="137" t="s">
        <v>160</v>
      </c>
      <c r="K2" s="137" t="s">
        <v>161</v>
      </c>
      <c r="L2" s="137" t="s">
        <v>162</v>
      </c>
      <c r="M2" s="137" t="s">
        <v>163</v>
      </c>
      <c r="N2" s="137" t="s">
        <v>164</v>
      </c>
      <c r="O2" s="137" t="s">
        <v>165</v>
      </c>
      <c r="P2" s="137" t="s">
        <v>166</v>
      </c>
      <c r="Q2" s="137" t="s">
        <v>167</v>
      </c>
      <c r="R2" s="137" t="s">
        <v>168</v>
      </c>
      <c r="S2" s="137" t="s">
        <v>169</v>
      </c>
      <c r="T2" s="138" t="s">
        <v>170</v>
      </c>
    </row>
    <row r="3" spans="1:20" ht="12" customHeight="1">
      <c r="A3" s="246" t="s">
        <v>171</v>
      </c>
      <c r="B3" s="247" t="s">
        <v>172</v>
      </c>
      <c r="C3" s="248">
        <v>11184147.27</v>
      </c>
      <c r="D3" s="139">
        <v>2.6699999999999998E-2</v>
      </c>
      <c r="E3" s="139">
        <v>8.6999999999999994E-2</v>
      </c>
      <c r="F3" s="139">
        <v>8.0299999999999996E-2</v>
      </c>
      <c r="G3" s="139">
        <v>7.6600000000000001E-2</v>
      </c>
      <c r="H3" s="253">
        <v>0.13159999999999999</v>
      </c>
      <c r="I3" s="216"/>
      <c r="J3" s="139">
        <v>0.32409999999999994</v>
      </c>
      <c r="K3" s="139">
        <v>0.22309999999999999</v>
      </c>
      <c r="L3" s="139">
        <v>4.4299999999999999E-2</v>
      </c>
      <c r="M3" s="139">
        <v>6.3E-3</v>
      </c>
      <c r="N3" s="140"/>
      <c r="O3" s="140"/>
      <c r="P3" s="140"/>
      <c r="Q3" s="140"/>
      <c r="R3" s="140"/>
      <c r="S3" s="140"/>
      <c r="T3" s="141">
        <v>1</v>
      </c>
    </row>
    <row r="4" spans="1:20" ht="12.75" customHeight="1">
      <c r="A4" s="242"/>
      <c r="B4" s="242"/>
      <c r="C4" s="242"/>
      <c r="D4" s="142">
        <v>70619.48</v>
      </c>
      <c r="E4" s="142">
        <v>130536.69</v>
      </c>
      <c r="F4" s="142">
        <v>179937.86</v>
      </c>
      <c r="G4" s="142">
        <v>305637.75</v>
      </c>
      <c r="H4" s="245">
        <v>1937819.56</v>
      </c>
      <c r="I4" s="219"/>
      <c r="J4" s="142">
        <v>3455547.6</v>
      </c>
      <c r="K4" s="142">
        <v>1693779.98</v>
      </c>
      <c r="L4" s="142">
        <v>3361786.26</v>
      </c>
      <c r="M4" s="142">
        <v>48482.09</v>
      </c>
      <c r="N4" s="143"/>
      <c r="O4" s="143"/>
      <c r="P4" s="143"/>
      <c r="Q4" s="143"/>
      <c r="R4" s="143"/>
      <c r="S4" s="143"/>
      <c r="T4" s="144">
        <v>11184147.27</v>
      </c>
    </row>
    <row r="5" spans="1:20" ht="12" customHeight="1">
      <c r="A5" s="246" t="s">
        <v>173</v>
      </c>
      <c r="B5" s="247" t="s">
        <v>174</v>
      </c>
      <c r="C5" s="248">
        <v>91950.86</v>
      </c>
      <c r="D5" s="139">
        <v>7.8200000000000006E-2</v>
      </c>
      <c r="E5" s="139">
        <v>7.9100000000000004E-2</v>
      </c>
      <c r="F5" s="139">
        <v>9.98E-2</v>
      </c>
      <c r="G5" s="139">
        <v>8.9099999999999999E-2</v>
      </c>
      <c r="H5" s="253">
        <v>0.1265</v>
      </c>
      <c r="I5" s="216"/>
      <c r="J5" s="139">
        <v>0.25409999999999999</v>
      </c>
      <c r="K5" s="139">
        <v>0.16969999999999999</v>
      </c>
      <c r="L5" s="139">
        <v>6.8099999999999994E-2</v>
      </c>
      <c r="M5" s="139">
        <v>3.5400000000000001E-2</v>
      </c>
      <c r="N5" s="140"/>
      <c r="O5" s="140"/>
      <c r="P5" s="140"/>
      <c r="Q5" s="140"/>
      <c r="R5" s="140"/>
      <c r="S5" s="140"/>
      <c r="T5" s="141">
        <v>1</v>
      </c>
    </row>
    <row r="6" spans="1:20" ht="12.75" customHeight="1">
      <c r="A6" s="242"/>
      <c r="B6" s="242"/>
      <c r="C6" s="242"/>
      <c r="D6" s="142">
        <v>56646.68</v>
      </c>
      <c r="E6" s="142">
        <v>3474.75</v>
      </c>
      <c r="F6" s="142">
        <v>3474.75</v>
      </c>
      <c r="G6" s="142">
        <v>3474.75</v>
      </c>
      <c r="H6" s="245">
        <v>3475.23</v>
      </c>
      <c r="I6" s="219"/>
      <c r="J6" s="142">
        <v>3475.56</v>
      </c>
      <c r="K6" s="142">
        <v>3475.78</v>
      </c>
      <c r="L6" s="142">
        <v>3474.75</v>
      </c>
      <c r="M6" s="142">
        <v>10978.61</v>
      </c>
      <c r="N6" s="143"/>
      <c r="O6" s="143"/>
      <c r="P6" s="143"/>
      <c r="Q6" s="143"/>
      <c r="R6" s="143"/>
      <c r="S6" s="143"/>
      <c r="T6" s="144">
        <v>91950.86</v>
      </c>
    </row>
    <row r="7" spans="1:20" ht="12" customHeight="1">
      <c r="A7" s="246" t="s">
        <v>175</v>
      </c>
      <c r="B7" s="247" t="s">
        <v>176</v>
      </c>
      <c r="C7" s="248">
        <v>31399.56</v>
      </c>
      <c r="D7" s="139">
        <v>0.44500000000000001</v>
      </c>
      <c r="E7" s="139">
        <v>0.3</v>
      </c>
      <c r="F7" s="140"/>
      <c r="G7" s="140"/>
      <c r="H7" s="145"/>
      <c r="I7" s="146"/>
      <c r="J7" s="140"/>
      <c r="K7" s="140"/>
      <c r="L7" s="140"/>
      <c r="M7" s="139">
        <v>0.255</v>
      </c>
      <c r="N7" s="140"/>
      <c r="O7" s="140"/>
      <c r="P7" s="140"/>
      <c r="Q7" s="140"/>
      <c r="R7" s="140"/>
      <c r="S7" s="140"/>
      <c r="T7" s="141">
        <v>1</v>
      </c>
    </row>
    <row r="8" spans="1:20" ht="12.75" customHeight="1">
      <c r="A8" s="242"/>
      <c r="B8" s="242"/>
      <c r="C8" s="242"/>
      <c r="D8" s="142">
        <v>13972.8</v>
      </c>
      <c r="E8" s="142">
        <v>9419.8700000000008</v>
      </c>
      <c r="F8" s="143"/>
      <c r="G8" s="143"/>
      <c r="H8" s="147"/>
      <c r="I8" s="148"/>
      <c r="J8" s="143"/>
      <c r="K8" s="143"/>
      <c r="L8" s="143"/>
      <c r="M8" s="142">
        <v>8006.89</v>
      </c>
      <c r="N8" s="143"/>
      <c r="O8" s="143"/>
      <c r="P8" s="143"/>
      <c r="Q8" s="143"/>
      <c r="R8" s="143"/>
      <c r="S8" s="143"/>
      <c r="T8" s="144">
        <v>31399.56</v>
      </c>
    </row>
    <row r="9" spans="1:20" ht="12" customHeight="1">
      <c r="A9" s="246" t="s">
        <v>177</v>
      </c>
      <c r="B9" s="247" t="s">
        <v>178</v>
      </c>
      <c r="C9" s="248">
        <v>588210.37</v>
      </c>
      <c r="D9" s="140"/>
      <c r="E9" s="139">
        <v>0.2</v>
      </c>
      <c r="F9" s="139">
        <v>0.3</v>
      </c>
      <c r="G9" s="139">
        <v>0.5</v>
      </c>
      <c r="H9" s="145"/>
      <c r="I9" s="146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1">
        <v>1</v>
      </c>
    </row>
    <row r="10" spans="1:20" ht="12.75" customHeight="1">
      <c r="A10" s="242"/>
      <c r="B10" s="242"/>
      <c r="C10" s="242"/>
      <c r="D10" s="143"/>
      <c r="E10" s="142">
        <v>117642.07</v>
      </c>
      <c r="F10" s="142">
        <v>176463.11</v>
      </c>
      <c r="G10" s="142">
        <v>294105.19</v>
      </c>
      <c r="H10" s="147"/>
      <c r="I10" s="148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4">
        <v>588210.37</v>
      </c>
    </row>
    <row r="11" spans="1:20" ht="12" customHeight="1">
      <c r="A11" s="246" t="s">
        <v>179</v>
      </c>
      <c r="B11" s="247" t="s">
        <v>180</v>
      </c>
      <c r="C11" s="248">
        <v>256618.25</v>
      </c>
      <c r="D11" s="140"/>
      <c r="E11" s="140"/>
      <c r="F11" s="140"/>
      <c r="G11" s="139">
        <v>3.1400000000000004E-2</v>
      </c>
      <c r="H11" s="253">
        <v>0.1721</v>
      </c>
      <c r="I11" s="216"/>
      <c r="J11" s="139">
        <v>0.46649999999999997</v>
      </c>
      <c r="K11" s="139">
        <v>0.16980000000000001</v>
      </c>
      <c r="L11" s="139">
        <v>0.16020000000000001</v>
      </c>
      <c r="M11" s="140"/>
      <c r="N11" s="140"/>
      <c r="O11" s="140"/>
      <c r="P11" s="140"/>
      <c r="Q11" s="140"/>
      <c r="R11" s="140"/>
      <c r="S11" s="140"/>
      <c r="T11" s="141">
        <v>1</v>
      </c>
    </row>
    <row r="12" spans="1:20" ht="12.75" customHeight="1">
      <c r="A12" s="242"/>
      <c r="B12" s="242"/>
      <c r="C12" s="242"/>
      <c r="D12" s="143"/>
      <c r="E12" s="143"/>
      <c r="F12" s="143"/>
      <c r="G12" s="142">
        <v>8057.81</v>
      </c>
      <c r="H12" s="245">
        <v>44164</v>
      </c>
      <c r="I12" s="219"/>
      <c r="J12" s="142">
        <v>119712.41</v>
      </c>
      <c r="K12" s="142">
        <v>43573.78</v>
      </c>
      <c r="L12" s="142">
        <v>41110.25</v>
      </c>
      <c r="M12" s="143"/>
      <c r="N12" s="143"/>
      <c r="O12" s="143"/>
      <c r="P12" s="143"/>
      <c r="Q12" s="143"/>
      <c r="R12" s="143"/>
      <c r="S12" s="143"/>
      <c r="T12" s="144">
        <v>256618.25</v>
      </c>
    </row>
    <row r="13" spans="1:20" ht="12" customHeight="1">
      <c r="A13" s="246" t="s">
        <v>181</v>
      </c>
      <c r="B13" s="247" t="s">
        <v>182</v>
      </c>
      <c r="C13" s="248">
        <v>2948.26</v>
      </c>
      <c r="D13" s="140"/>
      <c r="E13" s="140"/>
      <c r="F13" s="140"/>
      <c r="G13" s="140"/>
      <c r="H13" s="145"/>
      <c r="I13" s="146"/>
      <c r="J13" s="140"/>
      <c r="K13" s="140"/>
      <c r="L13" s="139">
        <v>1</v>
      </c>
      <c r="M13" s="140"/>
      <c r="N13" s="140"/>
      <c r="O13" s="140"/>
      <c r="P13" s="140"/>
      <c r="Q13" s="140"/>
      <c r="R13" s="140"/>
      <c r="S13" s="140"/>
      <c r="T13" s="141">
        <v>1</v>
      </c>
    </row>
    <row r="14" spans="1:20" ht="12.75" customHeight="1">
      <c r="A14" s="242"/>
      <c r="B14" s="242"/>
      <c r="C14" s="242"/>
      <c r="D14" s="143"/>
      <c r="E14" s="143"/>
      <c r="F14" s="143"/>
      <c r="G14" s="143"/>
      <c r="H14" s="147"/>
      <c r="I14" s="148"/>
      <c r="J14" s="143"/>
      <c r="K14" s="143"/>
      <c r="L14" s="142">
        <v>2948.26</v>
      </c>
      <c r="M14" s="143"/>
      <c r="N14" s="143"/>
      <c r="O14" s="143"/>
      <c r="P14" s="143"/>
      <c r="Q14" s="143"/>
      <c r="R14" s="143"/>
      <c r="S14" s="143"/>
      <c r="T14" s="144">
        <v>2948.26</v>
      </c>
    </row>
    <row r="15" spans="1:20" ht="12" customHeight="1">
      <c r="A15" s="246" t="s">
        <v>183</v>
      </c>
      <c r="B15" s="247" t="s">
        <v>184</v>
      </c>
      <c r="C15" s="248">
        <v>4076667.34</v>
      </c>
      <c r="D15" s="140"/>
      <c r="E15" s="140"/>
      <c r="F15" s="140"/>
      <c r="G15" s="140"/>
      <c r="H15" s="253">
        <v>0.45189999999999997</v>
      </c>
      <c r="I15" s="216"/>
      <c r="J15" s="139">
        <v>0.4582</v>
      </c>
      <c r="K15" s="139">
        <v>6.6299999999999998E-2</v>
      </c>
      <c r="L15" s="139">
        <v>1.7399999999999999E-2</v>
      </c>
      <c r="M15" s="139">
        <v>6.1999999999999998E-3</v>
      </c>
      <c r="N15" s="140"/>
      <c r="O15" s="140"/>
      <c r="P15" s="140"/>
      <c r="Q15" s="140"/>
      <c r="R15" s="140"/>
      <c r="S15" s="140"/>
      <c r="T15" s="141">
        <v>1</v>
      </c>
    </row>
    <row r="16" spans="1:20" ht="12.75" customHeight="1">
      <c r="A16" s="242"/>
      <c r="B16" s="242"/>
      <c r="C16" s="242"/>
      <c r="D16" s="143"/>
      <c r="E16" s="143"/>
      <c r="F16" s="143"/>
      <c r="G16" s="143"/>
      <c r="H16" s="245">
        <v>1890180.33</v>
      </c>
      <c r="I16" s="219"/>
      <c r="J16" s="142">
        <v>1906699.1</v>
      </c>
      <c r="K16" s="142">
        <v>209864.95999999999</v>
      </c>
      <c r="L16" s="142">
        <v>51631.29</v>
      </c>
      <c r="M16" s="142">
        <v>18291.66</v>
      </c>
      <c r="N16" s="143"/>
      <c r="O16" s="143"/>
      <c r="P16" s="143"/>
      <c r="Q16" s="143"/>
      <c r="R16" s="143"/>
      <c r="S16" s="143"/>
      <c r="T16" s="144">
        <v>4076667.34</v>
      </c>
    </row>
    <row r="17" spans="1:20" ht="12" customHeight="1">
      <c r="A17" s="246" t="s">
        <v>185</v>
      </c>
      <c r="B17" s="247" t="s">
        <v>186</v>
      </c>
      <c r="C17" s="248">
        <v>6136352.6299999999</v>
      </c>
      <c r="D17" s="140"/>
      <c r="E17" s="140"/>
      <c r="F17" s="140"/>
      <c r="G17" s="140"/>
      <c r="H17" s="145"/>
      <c r="I17" s="146"/>
      <c r="J17" s="139">
        <v>0.45130000000000003</v>
      </c>
      <c r="K17" s="139">
        <v>0.45960000000000001</v>
      </c>
      <c r="L17" s="139">
        <v>8.09E-2</v>
      </c>
      <c r="M17" s="139">
        <v>8.199999999999999E-3</v>
      </c>
      <c r="N17" s="140"/>
      <c r="O17" s="140"/>
      <c r="P17" s="140"/>
      <c r="Q17" s="140"/>
      <c r="R17" s="140"/>
      <c r="S17" s="140"/>
      <c r="T17" s="141">
        <v>1</v>
      </c>
    </row>
    <row r="18" spans="1:20" ht="12.75" customHeight="1">
      <c r="A18" s="242"/>
      <c r="B18" s="242"/>
      <c r="C18" s="242"/>
      <c r="D18" s="143"/>
      <c r="E18" s="143"/>
      <c r="F18" s="143"/>
      <c r="G18" s="143"/>
      <c r="H18" s="147"/>
      <c r="I18" s="148"/>
      <c r="J18" s="142">
        <v>1425660.53</v>
      </c>
      <c r="K18" s="142">
        <v>1436865.46</v>
      </c>
      <c r="L18" s="142">
        <v>3262621.71</v>
      </c>
      <c r="M18" s="142">
        <v>11204.93</v>
      </c>
      <c r="N18" s="143"/>
      <c r="O18" s="143"/>
      <c r="P18" s="143"/>
      <c r="Q18" s="143"/>
      <c r="R18" s="143"/>
      <c r="S18" s="143"/>
      <c r="T18" s="144">
        <v>6136352.6299999999</v>
      </c>
    </row>
    <row r="19" spans="1:20" ht="12" customHeight="1">
      <c r="A19" s="246" t="s">
        <v>187</v>
      </c>
      <c r="B19" s="247" t="s">
        <v>188</v>
      </c>
      <c r="C19" s="248">
        <v>329303.7</v>
      </c>
      <c r="D19" s="140"/>
      <c r="E19" s="140"/>
      <c r="F19" s="140"/>
      <c r="G19" s="140"/>
      <c r="H19" s="145"/>
      <c r="I19" s="146"/>
      <c r="J19" s="140"/>
      <c r="K19" s="140"/>
      <c r="L19" s="140"/>
      <c r="M19" s="140"/>
      <c r="N19" s="139">
        <v>0.1666</v>
      </c>
      <c r="O19" s="139">
        <v>0.16670000000000001</v>
      </c>
      <c r="P19" s="139">
        <v>0.16670000000000001</v>
      </c>
      <c r="Q19" s="139">
        <v>0.1666</v>
      </c>
      <c r="R19" s="139">
        <v>0.16670000000000001</v>
      </c>
      <c r="S19" s="139">
        <v>0.16670000000000001</v>
      </c>
      <c r="T19" s="141">
        <v>1</v>
      </c>
    </row>
    <row r="20" spans="1:20" ht="12.75" customHeight="1">
      <c r="A20" s="242"/>
      <c r="B20" s="242"/>
      <c r="C20" s="242"/>
      <c r="D20" s="143"/>
      <c r="E20" s="143"/>
      <c r="F20" s="143"/>
      <c r="G20" s="143"/>
      <c r="H20" s="147"/>
      <c r="I20" s="148"/>
      <c r="J20" s="143"/>
      <c r="K20" s="143"/>
      <c r="L20" s="143"/>
      <c r="M20" s="143"/>
      <c r="N20" s="142">
        <v>54862</v>
      </c>
      <c r="O20" s="142">
        <v>54894.93</v>
      </c>
      <c r="P20" s="142">
        <v>54894.93</v>
      </c>
      <c r="Q20" s="142">
        <v>54862</v>
      </c>
      <c r="R20" s="142">
        <v>54894.93</v>
      </c>
      <c r="S20" s="142">
        <v>54894.91</v>
      </c>
      <c r="T20" s="144">
        <v>329303.7</v>
      </c>
    </row>
    <row r="21" spans="1:20" ht="12" customHeight="1">
      <c r="A21" s="149"/>
      <c r="B21" s="150"/>
      <c r="C21" s="243">
        <v>11513450.970000001</v>
      </c>
      <c r="D21" s="151">
        <v>70619.48</v>
      </c>
      <c r="E21" s="151">
        <v>130536.69</v>
      </c>
      <c r="F21" s="151">
        <v>179937.86</v>
      </c>
      <c r="G21" s="151">
        <v>305637.75</v>
      </c>
      <c r="H21" s="249">
        <v>1937819.56</v>
      </c>
      <c r="I21" s="250"/>
      <c r="J21" s="151">
        <v>3455547.6</v>
      </c>
      <c r="K21" s="151">
        <v>1693779.98</v>
      </c>
      <c r="L21" s="151">
        <v>3361786.26</v>
      </c>
      <c r="M21" s="151">
        <v>48482.09</v>
      </c>
      <c r="N21" s="151">
        <v>54862</v>
      </c>
      <c r="O21" s="151">
        <v>54894.93</v>
      </c>
      <c r="P21" s="151">
        <v>54894.93</v>
      </c>
      <c r="Q21" s="151">
        <v>54862</v>
      </c>
      <c r="R21" s="151">
        <v>54894.93</v>
      </c>
      <c r="S21" s="151">
        <v>54894.91</v>
      </c>
      <c r="T21" s="241">
        <v>11513450.970000001</v>
      </c>
    </row>
    <row r="22" spans="1:20" ht="12.75" customHeight="1">
      <c r="A22" s="152"/>
      <c r="B22" s="153"/>
      <c r="C22" s="244"/>
      <c r="D22" s="142">
        <v>70619.48</v>
      </c>
      <c r="E22" s="142">
        <v>201156.17</v>
      </c>
      <c r="F22" s="142">
        <v>381094.03</v>
      </c>
      <c r="G22" s="142">
        <v>686731.78</v>
      </c>
      <c r="H22" s="245">
        <v>2624551.34</v>
      </c>
      <c r="I22" s="219"/>
      <c r="J22" s="142">
        <v>6080098.9400000004</v>
      </c>
      <c r="K22" s="142">
        <v>7773878.9199999999</v>
      </c>
      <c r="L22" s="142">
        <v>11135665.18</v>
      </c>
      <c r="M22" s="142">
        <v>11184147.27</v>
      </c>
      <c r="N22" s="142">
        <v>11239009.27</v>
      </c>
      <c r="O22" s="142">
        <v>11293904.199999999</v>
      </c>
      <c r="P22" s="142">
        <v>11348799.130000001</v>
      </c>
      <c r="Q22" s="142">
        <v>11403661.130000001</v>
      </c>
      <c r="R22" s="142">
        <v>11458556.060000001</v>
      </c>
      <c r="S22" s="142">
        <v>11513450.970000001</v>
      </c>
      <c r="T22" s="242"/>
    </row>
    <row r="23" spans="1:20" ht="15.75" customHeight="1"/>
    <row r="24" spans="1:20" ht="15.75" customHeight="1"/>
    <row r="25" spans="1:20" ht="15.75" customHeight="1"/>
    <row r="26" spans="1:20" ht="15.75" customHeight="1"/>
    <row r="27" spans="1:20" ht="15.75" customHeight="1"/>
    <row r="28" spans="1:20" ht="15.75" customHeight="1"/>
    <row r="29" spans="1:20" ht="15.75" customHeight="1"/>
    <row r="30" spans="1:20" ht="15.75" customHeight="1"/>
    <row r="31" spans="1:20" ht="15.75" customHeight="1"/>
    <row r="32" spans="1:20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1">
    <mergeCell ref="H5:I5"/>
    <mergeCell ref="H6:I6"/>
    <mergeCell ref="H11:I11"/>
    <mergeCell ref="H12:I12"/>
    <mergeCell ref="H15:I15"/>
    <mergeCell ref="H16:I16"/>
    <mergeCell ref="H21:I21"/>
    <mergeCell ref="A1:H1"/>
    <mergeCell ref="H2:I2"/>
    <mergeCell ref="A3:A4"/>
    <mergeCell ref="B3:B4"/>
    <mergeCell ref="C3:C4"/>
    <mergeCell ref="H3:I3"/>
    <mergeCell ref="H4:I4"/>
    <mergeCell ref="B9:B10"/>
    <mergeCell ref="C9:C10"/>
    <mergeCell ref="A5:A6"/>
    <mergeCell ref="B5:B6"/>
    <mergeCell ref="C5:C6"/>
    <mergeCell ref="A7:A8"/>
    <mergeCell ref="B7:B8"/>
    <mergeCell ref="C7:C8"/>
    <mergeCell ref="A9:A10"/>
    <mergeCell ref="B15:B16"/>
    <mergeCell ref="C15:C16"/>
    <mergeCell ref="A11:A12"/>
    <mergeCell ref="B11:B12"/>
    <mergeCell ref="C11:C12"/>
    <mergeCell ref="A13:A14"/>
    <mergeCell ref="B13:B14"/>
    <mergeCell ref="C13:C14"/>
    <mergeCell ref="A15:A16"/>
    <mergeCell ref="T21:T22"/>
    <mergeCell ref="C21:C22"/>
    <mergeCell ref="H22:I22"/>
    <mergeCell ref="A17:A18"/>
    <mergeCell ref="B17:B18"/>
    <mergeCell ref="C17:C18"/>
    <mergeCell ref="A19:A20"/>
    <mergeCell ref="B19:B20"/>
    <mergeCell ref="C19:C20"/>
  </mergeCells>
  <pageMargins left="0.27559055118110237" right="0.27559055118110237" top="0" bottom="0.27559055118110237" header="0" footer="0"/>
  <pageSetup scale="6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outlinePr summaryBelow="0"/>
  </sheetPr>
  <dimension ref="A1:K1000"/>
  <sheetViews>
    <sheetView topLeftCell="A25" workbookViewId="0">
      <selection sqref="A1:J1"/>
    </sheetView>
  </sheetViews>
  <sheetFormatPr defaultColWidth="14.42578125" defaultRowHeight="15" customHeight="1"/>
  <cols>
    <col min="1" max="1" width="7.42578125" customWidth="1"/>
    <col min="2" max="2" width="55" customWidth="1"/>
    <col min="3" max="3" width="7.42578125" customWidth="1"/>
    <col min="4" max="4" width="8.28515625" customWidth="1"/>
    <col min="5" max="5" width="7.42578125" customWidth="1"/>
    <col min="6" max="8" width="10" customWidth="1"/>
    <col min="9" max="10" width="7" customWidth="1"/>
    <col min="11" max="11" width="3.85546875" customWidth="1"/>
    <col min="12" max="26" width="8.7109375" customWidth="1"/>
  </cols>
  <sheetData>
    <row r="1" spans="1:11" ht="87" customHeight="1">
      <c r="A1" s="251"/>
      <c r="B1" s="197"/>
      <c r="C1" s="197"/>
      <c r="D1" s="197"/>
      <c r="E1" s="197"/>
      <c r="F1" s="197"/>
      <c r="G1" s="197"/>
      <c r="H1" s="197"/>
      <c r="I1" s="197"/>
      <c r="J1" s="197"/>
      <c r="K1" s="197"/>
    </row>
    <row r="2" spans="1:11" ht="9.75" customHeight="1">
      <c r="A2" s="136"/>
      <c r="B2" s="254" t="s">
        <v>189</v>
      </c>
      <c r="C2" s="197"/>
      <c r="D2" s="136"/>
      <c r="E2" s="136"/>
      <c r="F2" s="136"/>
      <c r="G2" s="136"/>
      <c r="H2" s="136"/>
      <c r="I2" s="136"/>
      <c r="J2" s="136"/>
      <c r="K2" s="136"/>
    </row>
    <row r="3" spans="1:11" ht="21.75" customHeight="1">
      <c r="A3" s="154" t="s">
        <v>190</v>
      </c>
      <c r="B3" s="155" t="s">
        <v>191</v>
      </c>
      <c r="C3" s="154" t="s">
        <v>192</v>
      </c>
      <c r="D3" s="154" t="s">
        <v>193</v>
      </c>
      <c r="E3" s="154" t="s">
        <v>194</v>
      </c>
      <c r="F3" s="154" t="s">
        <v>195</v>
      </c>
      <c r="G3" s="154" t="s">
        <v>196</v>
      </c>
      <c r="H3" s="154" t="s">
        <v>197</v>
      </c>
      <c r="I3" s="154" t="s">
        <v>198</v>
      </c>
      <c r="J3" s="154" t="s">
        <v>199</v>
      </c>
      <c r="K3" s="154" t="s">
        <v>200</v>
      </c>
    </row>
    <row r="4" spans="1:11" ht="27.75" customHeight="1">
      <c r="A4" s="156" t="s">
        <v>201</v>
      </c>
      <c r="B4" s="157" t="s">
        <v>202</v>
      </c>
      <c r="C4" s="156" t="s">
        <v>203</v>
      </c>
      <c r="D4" s="156" t="s">
        <v>204</v>
      </c>
      <c r="E4" s="156" t="s">
        <v>205</v>
      </c>
      <c r="F4" s="158">
        <v>1</v>
      </c>
      <c r="G4" s="158">
        <v>3753799.62</v>
      </c>
      <c r="H4" s="158">
        <v>3753799.62</v>
      </c>
      <c r="I4" s="159">
        <v>32.603601038307978</v>
      </c>
      <c r="J4" s="159">
        <v>32.603601038307978</v>
      </c>
      <c r="K4" s="156" t="s">
        <v>206</v>
      </c>
    </row>
    <row r="5" spans="1:11" ht="27.75" customHeight="1">
      <c r="A5" s="160" t="s">
        <v>207</v>
      </c>
      <c r="B5" s="161" t="s">
        <v>208</v>
      </c>
      <c r="C5" s="160" t="s">
        <v>209</v>
      </c>
      <c r="D5" s="160" t="s">
        <v>210</v>
      </c>
      <c r="E5" s="160" t="s">
        <v>211</v>
      </c>
      <c r="F5" s="162">
        <v>462</v>
      </c>
      <c r="G5" s="162">
        <v>5797.45</v>
      </c>
      <c r="H5" s="162">
        <v>2678421.9</v>
      </c>
      <c r="I5" s="163">
        <v>23.263415173947624</v>
      </c>
      <c r="J5" s="163">
        <v>55.867016212255599</v>
      </c>
      <c r="K5" s="160" t="s">
        <v>212</v>
      </c>
    </row>
    <row r="6" spans="1:11" ht="19.5" customHeight="1">
      <c r="A6" s="160" t="s">
        <v>213</v>
      </c>
      <c r="B6" s="161" t="s">
        <v>214</v>
      </c>
      <c r="C6" s="160" t="s">
        <v>215</v>
      </c>
      <c r="D6" s="160" t="s">
        <v>216</v>
      </c>
      <c r="E6" s="160" t="s">
        <v>217</v>
      </c>
      <c r="F6" s="162">
        <v>1</v>
      </c>
      <c r="G6" s="162">
        <v>1751938.88</v>
      </c>
      <c r="H6" s="162">
        <v>1751938.88</v>
      </c>
      <c r="I6" s="163">
        <v>15.21645321255057</v>
      </c>
      <c r="J6" s="163">
        <v>71.083469424806168</v>
      </c>
      <c r="K6" s="160" t="s">
        <v>218</v>
      </c>
    </row>
    <row r="7" spans="1:11" ht="19.5" customHeight="1">
      <c r="A7" s="160" t="s">
        <v>219</v>
      </c>
      <c r="B7" s="161" t="s">
        <v>220</v>
      </c>
      <c r="C7" s="160" t="s">
        <v>221</v>
      </c>
      <c r="D7" s="160" t="s">
        <v>222</v>
      </c>
      <c r="E7" s="160" t="s">
        <v>223</v>
      </c>
      <c r="F7" s="162">
        <v>1</v>
      </c>
      <c r="G7" s="162">
        <v>407470.99</v>
      </c>
      <c r="H7" s="162">
        <v>407470.99</v>
      </c>
      <c r="I7" s="163">
        <v>3.5390865090034773</v>
      </c>
      <c r="J7" s="163">
        <v>74.62255593380965</v>
      </c>
      <c r="K7" s="160" t="s">
        <v>224</v>
      </c>
    </row>
    <row r="8" spans="1:11" ht="15" customHeight="1">
      <c r="A8" s="160" t="s">
        <v>225</v>
      </c>
      <c r="B8" s="161" t="s">
        <v>226</v>
      </c>
      <c r="C8" s="160" t="s">
        <v>227</v>
      </c>
      <c r="D8" s="160" t="s">
        <v>228</v>
      </c>
      <c r="E8" s="160" t="s">
        <v>229</v>
      </c>
      <c r="F8" s="162">
        <v>1</v>
      </c>
      <c r="G8" s="162">
        <v>393940.24</v>
      </c>
      <c r="H8" s="162">
        <v>393940.24</v>
      </c>
      <c r="I8" s="163">
        <v>3.4215652720150507</v>
      </c>
      <c r="J8" s="163">
        <v>78.044121205824709</v>
      </c>
      <c r="K8" s="160" t="s">
        <v>230</v>
      </c>
    </row>
    <row r="9" spans="1:11" ht="27.75" customHeight="1">
      <c r="A9" s="164" t="s">
        <v>231</v>
      </c>
      <c r="B9" s="165" t="s">
        <v>232</v>
      </c>
      <c r="C9" s="164" t="s">
        <v>233</v>
      </c>
      <c r="D9" s="164" t="s">
        <v>234</v>
      </c>
      <c r="E9" s="164" t="s">
        <v>235</v>
      </c>
      <c r="F9" s="166">
        <v>6</v>
      </c>
      <c r="G9" s="166">
        <v>54883.95</v>
      </c>
      <c r="H9" s="166">
        <v>329303.7</v>
      </c>
      <c r="I9" s="167">
        <v>2.8601650439824646</v>
      </c>
      <c r="J9" s="167">
        <v>80.904286249807157</v>
      </c>
      <c r="K9" s="164" t="s">
        <v>236</v>
      </c>
    </row>
    <row r="10" spans="1:11" ht="19.5" customHeight="1">
      <c r="A10" s="164" t="s">
        <v>237</v>
      </c>
      <c r="B10" s="165" t="s">
        <v>238</v>
      </c>
      <c r="C10" s="164" t="s">
        <v>239</v>
      </c>
      <c r="D10" s="164" t="s">
        <v>240</v>
      </c>
      <c r="E10" s="164" t="s">
        <v>241</v>
      </c>
      <c r="F10" s="166">
        <v>21608</v>
      </c>
      <c r="G10" s="166">
        <v>9.26</v>
      </c>
      <c r="H10" s="166">
        <v>200090.08</v>
      </c>
      <c r="I10" s="167">
        <v>1.7378810273424041</v>
      </c>
      <c r="J10" s="167">
        <v>82.642167277149568</v>
      </c>
      <c r="K10" s="164" t="s">
        <v>242</v>
      </c>
    </row>
    <row r="11" spans="1:11" ht="15" customHeight="1">
      <c r="A11" s="164" t="s">
        <v>243</v>
      </c>
      <c r="B11" s="165" t="s">
        <v>244</v>
      </c>
      <c r="C11" s="164" t="s">
        <v>245</v>
      </c>
      <c r="D11" s="164" t="s">
        <v>246</v>
      </c>
      <c r="E11" s="164" t="s">
        <v>247</v>
      </c>
      <c r="F11" s="166">
        <v>2201.63</v>
      </c>
      <c r="G11" s="166">
        <v>72.680000000000007</v>
      </c>
      <c r="H11" s="166">
        <v>160014.46840000001</v>
      </c>
      <c r="I11" s="167">
        <v>1.3898045756823161</v>
      </c>
      <c r="J11" s="167">
        <v>84.031971866728682</v>
      </c>
      <c r="K11" s="164" t="s">
        <v>248</v>
      </c>
    </row>
    <row r="12" spans="1:11" ht="27.75" customHeight="1">
      <c r="A12" s="164" t="s">
        <v>249</v>
      </c>
      <c r="B12" s="165" t="s">
        <v>250</v>
      </c>
      <c r="C12" s="164" t="s">
        <v>251</v>
      </c>
      <c r="D12" s="164" t="s">
        <v>252</v>
      </c>
      <c r="E12" s="164" t="s">
        <v>253</v>
      </c>
      <c r="F12" s="166">
        <v>5</v>
      </c>
      <c r="G12" s="166">
        <v>28368.18</v>
      </c>
      <c r="H12" s="166">
        <v>141840.9</v>
      </c>
      <c r="I12" s="167">
        <v>1.2319581710955945</v>
      </c>
      <c r="J12" s="167">
        <v>85.263930037824252</v>
      </c>
      <c r="K12" s="164" t="s">
        <v>254</v>
      </c>
    </row>
    <row r="13" spans="1:11" ht="19.5" customHeight="1">
      <c r="A13" s="164" t="s">
        <v>255</v>
      </c>
      <c r="B13" s="165" t="s">
        <v>256</v>
      </c>
      <c r="C13" s="164" t="s">
        <v>257</v>
      </c>
      <c r="D13" s="164" t="s">
        <v>258</v>
      </c>
      <c r="E13" s="164" t="s">
        <v>259</v>
      </c>
      <c r="F13" s="166">
        <v>1</v>
      </c>
      <c r="G13" s="166">
        <v>133493.79999999999</v>
      </c>
      <c r="H13" s="166">
        <v>133493.79999999999</v>
      </c>
      <c r="I13" s="167">
        <v>1.1594594908845126</v>
      </c>
      <c r="J13" s="167">
        <v>86.423389528708782</v>
      </c>
      <c r="K13" s="164" t="s">
        <v>260</v>
      </c>
    </row>
    <row r="14" spans="1:11" ht="19.5" customHeight="1">
      <c r="A14" s="164" t="s">
        <v>261</v>
      </c>
      <c r="B14" s="165" t="s">
        <v>262</v>
      </c>
      <c r="C14" s="164" t="s">
        <v>263</v>
      </c>
      <c r="D14" s="164" t="s">
        <v>264</v>
      </c>
      <c r="E14" s="164" t="s">
        <v>265</v>
      </c>
      <c r="F14" s="166">
        <v>1</v>
      </c>
      <c r="G14" s="166">
        <v>128744.09</v>
      </c>
      <c r="H14" s="166">
        <v>128744.09</v>
      </c>
      <c r="I14" s="167">
        <v>1.1182059170222878</v>
      </c>
      <c r="J14" s="167">
        <v>87.541595445731062</v>
      </c>
      <c r="K14" s="164" t="s">
        <v>266</v>
      </c>
    </row>
    <row r="15" spans="1:11" ht="27.75" customHeight="1">
      <c r="A15" s="164" t="s">
        <v>267</v>
      </c>
      <c r="B15" s="165" t="s">
        <v>268</v>
      </c>
      <c r="C15" s="164" t="s">
        <v>269</v>
      </c>
      <c r="D15" s="164" t="s">
        <v>270</v>
      </c>
      <c r="E15" s="164" t="s">
        <v>271</v>
      </c>
      <c r="F15" s="166">
        <v>204</v>
      </c>
      <c r="G15" s="166">
        <v>490.85</v>
      </c>
      <c r="H15" s="166">
        <v>100133.4</v>
      </c>
      <c r="I15" s="167">
        <v>0.86970796384952165</v>
      </c>
      <c r="J15" s="167">
        <v>88.411303409580583</v>
      </c>
      <c r="K15" s="164" t="s">
        <v>272</v>
      </c>
    </row>
    <row r="16" spans="1:11" ht="27.75" customHeight="1">
      <c r="A16" s="164" t="s">
        <v>273</v>
      </c>
      <c r="B16" s="165" t="s">
        <v>274</v>
      </c>
      <c r="C16" s="164" t="s">
        <v>275</v>
      </c>
      <c r="D16" s="164" t="s">
        <v>276</v>
      </c>
      <c r="E16" s="164" t="s">
        <v>277</v>
      </c>
      <c r="F16" s="166">
        <v>2</v>
      </c>
      <c r="G16" s="166">
        <v>41892.69</v>
      </c>
      <c r="H16" s="166">
        <v>83785.38</v>
      </c>
      <c r="I16" s="167">
        <v>0.72771734746007255</v>
      </c>
      <c r="J16" s="167">
        <v>89.139020757040655</v>
      </c>
      <c r="K16" s="164" t="s">
        <v>278</v>
      </c>
    </row>
    <row r="17" spans="1:11" ht="19.5" customHeight="1">
      <c r="A17" s="164" t="s">
        <v>279</v>
      </c>
      <c r="B17" s="165" t="s">
        <v>280</v>
      </c>
      <c r="C17" s="164" t="s">
        <v>281</v>
      </c>
      <c r="D17" s="164" t="s">
        <v>282</v>
      </c>
      <c r="E17" s="164" t="s">
        <v>283</v>
      </c>
      <c r="F17" s="166">
        <v>650</v>
      </c>
      <c r="G17" s="166">
        <v>128.33000000000001</v>
      </c>
      <c r="H17" s="166">
        <v>83414.5</v>
      </c>
      <c r="I17" s="167">
        <v>0.72449607174555064</v>
      </c>
      <c r="J17" s="167">
        <v>89.863516828786203</v>
      </c>
      <c r="K17" s="164" t="s">
        <v>284</v>
      </c>
    </row>
    <row r="18" spans="1:11" ht="19.5" customHeight="1">
      <c r="A18" s="164" t="s">
        <v>285</v>
      </c>
      <c r="B18" s="165" t="s">
        <v>286</v>
      </c>
      <c r="C18" s="164" t="s">
        <v>287</v>
      </c>
      <c r="D18" s="164" t="s">
        <v>288</v>
      </c>
      <c r="E18" s="164" t="s">
        <v>289</v>
      </c>
      <c r="F18" s="166">
        <v>175</v>
      </c>
      <c r="G18" s="166">
        <v>377.31</v>
      </c>
      <c r="H18" s="166">
        <v>66029.25</v>
      </c>
      <c r="I18" s="167">
        <v>0.57349660125403734</v>
      </c>
      <c r="J18" s="167">
        <v>90.437013430040238</v>
      </c>
      <c r="K18" s="164" t="s">
        <v>290</v>
      </c>
    </row>
    <row r="19" spans="1:11" ht="19.5" customHeight="1">
      <c r="A19" s="164" t="s">
        <v>291</v>
      </c>
      <c r="B19" s="165" t="s">
        <v>292</v>
      </c>
      <c r="C19" s="164" t="s">
        <v>293</v>
      </c>
      <c r="D19" s="164" t="s">
        <v>294</v>
      </c>
      <c r="E19" s="164" t="s">
        <v>295</v>
      </c>
      <c r="F19" s="166">
        <v>1</v>
      </c>
      <c r="G19" s="166">
        <v>61292.44</v>
      </c>
      <c r="H19" s="166">
        <v>61292.44</v>
      </c>
      <c r="I19" s="167">
        <v>0.53235507025397089</v>
      </c>
      <c r="J19" s="167">
        <v>90.969368500294223</v>
      </c>
      <c r="K19" s="164" t="s">
        <v>296</v>
      </c>
    </row>
    <row r="20" spans="1:11" ht="27.75" customHeight="1">
      <c r="A20" s="164" t="s">
        <v>297</v>
      </c>
      <c r="B20" s="165" t="s">
        <v>298</v>
      </c>
      <c r="C20" s="164" t="s">
        <v>299</v>
      </c>
      <c r="D20" s="164" t="s">
        <v>300</v>
      </c>
      <c r="E20" s="164" t="s">
        <v>301</v>
      </c>
      <c r="F20" s="166">
        <v>16</v>
      </c>
      <c r="G20" s="166">
        <v>3751.31</v>
      </c>
      <c r="H20" s="166">
        <v>60020.959999999999</v>
      </c>
      <c r="I20" s="167">
        <v>0.52131163937201352</v>
      </c>
      <c r="J20" s="167">
        <v>91.490680139666239</v>
      </c>
      <c r="K20" s="164" t="s">
        <v>302</v>
      </c>
    </row>
    <row r="21" spans="1:11" ht="19.5" customHeight="1">
      <c r="A21" s="164" t="s">
        <v>303</v>
      </c>
      <c r="B21" s="165" t="s">
        <v>304</v>
      </c>
      <c r="C21" s="164" t="s">
        <v>305</v>
      </c>
      <c r="D21" s="164" t="s">
        <v>306</v>
      </c>
      <c r="E21" s="164" t="s">
        <v>307</v>
      </c>
      <c r="F21" s="166">
        <v>1</v>
      </c>
      <c r="G21" s="166">
        <v>52256.72</v>
      </c>
      <c r="H21" s="166">
        <v>52256.72</v>
      </c>
      <c r="I21" s="167">
        <v>0.4538753857219926</v>
      </c>
      <c r="J21" s="167">
        <v>91.944555525388225</v>
      </c>
      <c r="K21" s="164" t="s">
        <v>308</v>
      </c>
    </row>
    <row r="22" spans="1:11" ht="19.5" customHeight="1">
      <c r="A22" s="164" t="s">
        <v>309</v>
      </c>
      <c r="B22" s="165" t="s">
        <v>310</v>
      </c>
      <c r="C22" s="164" t="s">
        <v>311</v>
      </c>
      <c r="D22" s="164" t="s">
        <v>312</v>
      </c>
      <c r="E22" s="164" t="s">
        <v>313</v>
      </c>
      <c r="F22" s="166">
        <v>1</v>
      </c>
      <c r="G22" s="166">
        <v>48159.55</v>
      </c>
      <c r="H22" s="166">
        <v>48159.55</v>
      </c>
      <c r="I22" s="167">
        <v>0.41828944358634812</v>
      </c>
      <c r="J22" s="167">
        <v>92.362844968974571</v>
      </c>
      <c r="K22" s="164" t="s">
        <v>314</v>
      </c>
    </row>
    <row r="23" spans="1:11" ht="19.5" customHeight="1">
      <c r="A23" s="164" t="s">
        <v>315</v>
      </c>
      <c r="B23" s="165" t="s">
        <v>316</v>
      </c>
      <c r="C23" s="164" t="s">
        <v>317</v>
      </c>
      <c r="D23" s="164" t="s">
        <v>318</v>
      </c>
      <c r="E23" s="164" t="s">
        <v>319</v>
      </c>
      <c r="F23" s="166">
        <v>578.37</v>
      </c>
      <c r="G23" s="166">
        <v>82.61</v>
      </c>
      <c r="H23" s="166">
        <v>47779.145700000001</v>
      </c>
      <c r="I23" s="167">
        <v>0.41498544462903114</v>
      </c>
      <c r="J23" s="167">
        <v>92.777830450951228</v>
      </c>
      <c r="K23" s="164" t="s">
        <v>320</v>
      </c>
    </row>
    <row r="24" spans="1:11" ht="19.5" customHeight="1">
      <c r="A24" s="164" t="s">
        <v>321</v>
      </c>
      <c r="B24" s="165" t="s">
        <v>322</v>
      </c>
      <c r="C24" s="164" t="s">
        <v>323</v>
      </c>
      <c r="D24" s="164" t="s">
        <v>324</v>
      </c>
      <c r="E24" s="164" t="s">
        <v>325</v>
      </c>
      <c r="F24" s="166">
        <v>2</v>
      </c>
      <c r="G24" s="166">
        <v>22111.9</v>
      </c>
      <c r="H24" s="166">
        <v>44223.8</v>
      </c>
      <c r="I24" s="167">
        <v>0.38410551376152685</v>
      </c>
      <c r="J24" s="167">
        <v>93.161935964712754</v>
      </c>
      <c r="K24" s="164" t="s">
        <v>326</v>
      </c>
    </row>
    <row r="25" spans="1:11" ht="19.5" customHeight="1">
      <c r="A25" s="164" t="s">
        <v>327</v>
      </c>
      <c r="B25" s="165" t="s">
        <v>328</v>
      </c>
      <c r="C25" s="164" t="s">
        <v>329</v>
      </c>
      <c r="D25" s="164" t="s">
        <v>330</v>
      </c>
      <c r="E25" s="164" t="s">
        <v>331</v>
      </c>
      <c r="F25" s="166">
        <v>1</v>
      </c>
      <c r="G25" s="166">
        <v>44102.41</v>
      </c>
      <c r="H25" s="166">
        <v>44102.41</v>
      </c>
      <c r="I25" s="167">
        <v>0.38305118174312247</v>
      </c>
      <c r="J25" s="167">
        <v>93.544987146455881</v>
      </c>
      <c r="K25" s="164" t="s">
        <v>332</v>
      </c>
    </row>
    <row r="26" spans="1:11" ht="15" customHeight="1">
      <c r="A26" s="164" t="s">
        <v>333</v>
      </c>
      <c r="B26" s="165" t="s">
        <v>334</v>
      </c>
      <c r="C26" s="164" t="s">
        <v>335</v>
      </c>
      <c r="D26" s="164" t="s">
        <v>336</v>
      </c>
      <c r="E26" s="164" t="s">
        <v>337</v>
      </c>
      <c r="F26" s="166">
        <v>1</v>
      </c>
      <c r="G26" s="166">
        <v>35733.06</v>
      </c>
      <c r="H26" s="166">
        <v>35733.06</v>
      </c>
      <c r="I26" s="167">
        <v>0.31035924930855024</v>
      </c>
      <c r="J26" s="167">
        <v>93.855346395764428</v>
      </c>
      <c r="K26" s="164" t="s">
        <v>338</v>
      </c>
    </row>
    <row r="27" spans="1:11" ht="27.75" customHeight="1">
      <c r="A27" s="164" t="s">
        <v>339</v>
      </c>
      <c r="B27" s="165" t="s">
        <v>340</v>
      </c>
      <c r="C27" s="164" t="s">
        <v>341</v>
      </c>
      <c r="D27" s="164" t="s">
        <v>342</v>
      </c>
      <c r="E27" s="164" t="s">
        <v>343</v>
      </c>
      <c r="F27" s="166">
        <v>247.94</v>
      </c>
      <c r="G27" s="166">
        <v>140.37</v>
      </c>
      <c r="H27" s="166">
        <v>34803.337800000001</v>
      </c>
      <c r="I27" s="167">
        <v>0.30228415347132015</v>
      </c>
      <c r="J27" s="167">
        <v>94.157630568343833</v>
      </c>
      <c r="K27" s="164" t="s">
        <v>344</v>
      </c>
    </row>
    <row r="28" spans="1:11" ht="19.5" customHeight="1">
      <c r="A28" s="164" t="s">
        <v>345</v>
      </c>
      <c r="B28" s="165" t="s">
        <v>346</v>
      </c>
      <c r="C28" s="164" t="s">
        <v>347</v>
      </c>
      <c r="D28" s="164" t="s">
        <v>348</v>
      </c>
      <c r="E28" s="164" t="s">
        <v>349</v>
      </c>
      <c r="F28" s="166">
        <v>1</v>
      </c>
      <c r="G28" s="166">
        <v>34171.79</v>
      </c>
      <c r="H28" s="166">
        <v>34171.79</v>
      </c>
      <c r="I28" s="167">
        <v>0.29679884935489503</v>
      </c>
      <c r="J28" s="167">
        <v>94.454429417698719</v>
      </c>
      <c r="K28" s="164" t="s">
        <v>350</v>
      </c>
    </row>
    <row r="29" spans="1:11" ht="15" customHeight="1">
      <c r="A29" s="164" t="s">
        <v>351</v>
      </c>
      <c r="B29" s="165" t="s">
        <v>352</v>
      </c>
      <c r="C29" s="164" t="s">
        <v>353</v>
      </c>
      <c r="D29" s="164" t="s">
        <v>354</v>
      </c>
      <c r="E29" s="164" t="s">
        <v>355</v>
      </c>
      <c r="F29" s="166">
        <v>1495</v>
      </c>
      <c r="G29" s="166">
        <v>22.54</v>
      </c>
      <c r="H29" s="166">
        <v>33697.300000000003</v>
      </c>
      <c r="I29" s="167">
        <v>0.2926776696908972</v>
      </c>
      <c r="J29" s="167">
        <v>94.747107087389622</v>
      </c>
      <c r="K29" s="164" t="s">
        <v>356</v>
      </c>
    </row>
    <row r="30" spans="1:11" ht="15" customHeight="1">
      <c r="A30" s="164" t="s">
        <v>357</v>
      </c>
      <c r="B30" s="165" t="s">
        <v>358</v>
      </c>
      <c r="C30" s="164" t="s">
        <v>359</v>
      </c>
      <c r="D30" s="164" t="s">
        <v>360</v>
      </c>
      <c r="E30" s="164" t="s">
        <v>361</v>
      </c>
      <c r="F30" s="166">
        <v>1</v>
      </c>
      <c r="G30" s="166">
        <v>32780.75</v>
      </c>
      <c r="H30" s="166">
        <v>32780.75</v>
      </c>
      <c r="I30" s="167">
        <v>0.28471698090707204</v>
      </c>
      <c r="J30" s="167">
        <v>95.0318240682967</v>
      </c>
      <c r="K30" s="164" t="s">
        <v>362</v>
      </c>
    </row>
    <row r="31" spans="1:11" ht="27.75" customHeight="1">
      <c r="A31" s="164" t="s">
        <v>363</v>
      </c>
      <c r="B31" s="165" t="s">
        <v>364</v>
      </c>
      <c r="C31" s="164" t="s">
        <v>365</v>
      </c>
      <c r="D31" s="164" t="s">
        <v>366</v>
      </c>
      <c r="E31" s="164" t="s">
        <v>367</v>
      </c>
      <c r="F31" s="166">
        <v>11520</v>
      </c>
      <c r="G31" s="166">
        <v>2.79</v>
      </c>
      <c r="H31" s="166">
        <v>32140.799999999999</v>
      </c>
      <c r="I31" s="167">
        <v>0.27915869953976102</v>
      </c>
      <c r="J31" s="167">
        <v>95.31098276783645</v>
      </c>
      <c r="K31" s="164" t="s">
        <v>368</v>
      </c>
    </row>
    <row r="32" spans="1:11" ht="27.75" customHeight="1">
      <c r="A32" s="164" t="s">
        <v>369</v>
      </c>
      <c r="B32" s="165" t="s">
        <v>370</v>
      </c>
      <c r="C32" s="164" t="s">
        <v>371</v>
      </c>
      <c r="D32" s="164" t="s">
        <v>372</v>
      </c>
      <c r="E32" s="164" t="s">
        <v>373</v>
      </c>
      <c r="F32" s="166">
        <v>200</v>
      </c>
      <c r="G32" s="166">
        <v>141.03</v>
      </c>
      <c r="H32" s="166">
        <v>28206</v>
      </c>
      <c r="I32" s="167">
        <v>0.24498302093347082</v>
      </c>
      <c r="J32" s="167">
        <v>95.555965788769925</v>
      </c>
      <c r="K32" s="164" t="s">
        <v>374</v>
      </c>
    </row>
    <row r="33" spans="1:11" ht="27.75" customHeight="1">
      <c r="A33" s="164" t="s">
        <v>375</v>
      </c>
      <c r="B33" s="165" t="s">
        <v>376</v>
      </c>
      <c r="C33" s="164" t="s">
        <v>377</v>
      </c>
      <c r="D33" s="164" t="s">
        <v>378</v>
      </c>
      <c r="E33" s="164" t="s">
        <v>379</v>
      </c>
      <c r="F33" s="166">
        <v>38.729999999999997</v>
      </c>
      <c r="G33" s="166">
        <v>692.49</v>
      </c>
      <c r="H33" s="166">
        <v>26820.137699999999</v>
      </c>
      <c r="I33" s="167">
        <v>0.23294612336374068</v>
      </c>
      <c r="J33" s="167">
        <v>95.78891193211031</v>
      </c>
      <c r="K33" s="164" t="s">
        <v>380</v>
      </c>
    </row>
    <row r="34" spans="1:11" ht="19.5" customHeight="1">
      <c r="A34" s="164" t="s">
        <v>381</v>
      </c>
      <c r="B34" s="165" t="s">
        <v>382</v>
      </c>
      <c r="C34" s="164" t="s">
        <v>383</v>
      </c>
      <c r="D34" s="164" t="s">
        <v>384</v>
      </c>
      <c r="E34" s="164" t="s">
        <v>385</v>
      </c>
      <c r="F34" s="166">
        <v>104.4</v>
      </c>
      <c r="G34" s="166">
        <v>239.77</v>
      </c>
      <c r="H34" s="166">
        <v>25031.988000000001</v>
      </c>
      <c r="I34" s="167">
        <v>0.21741516132065486</v>
      </c>
      <c r="J34" s="167">
        <v>96.006327110801948</v>
      </c>
      <c r="K34" s="164" t="s">
        <v>386</v>
      </c>
    </row>
    <row r="35" spans="1:11" ht="19.5" customHeight="1">
      <c r="A35" s="164" t="s">
        <v>387</v>
      </c>
      <c r="B35" s="165" t="s">
        <v>388</v>
      </c>
      <c r="C35" s="164" t="s">
        <v>389</v>
      </c>
      <c r="D35" s="164" t="s">
        <v>390</v>
      </c>
      <c r="E35" s="164" t="s">
        <v>391</v>
      </c>
      <c r="F35" s="166">
        <v>1</v>
      </c>
      <c r="G35" s="166">
        <v>18573.86</v>
      </c>
      <c r="H35" s="166">
        <v>18573.86</v>
      </c>
      <c r="I35" s="167">
        <v>0.16132313455276737</v>
      </c>
      <c r="J35" s="167">
        <v>96.167650245354707</v>
      </c>
      <c r="K35" s="164" t="s">
        <v>392</v>
      </c>
    </row>
    <row r="36" spans="1:11" ht="19.5" customHeight="1">
      <c r="A36" s="164" t="s">
        <v>393</v>
      </c>
      <c r="B36" s="165" t="s">
        <v>394</v>
      </c>
      <c r="C36" s="164" t="s">
        <v>395</v>
      </c>
      <c r="D36" s="164" t="s">
        <v>396</v>
      </c>
      <c r="E36" s="164" t="s">
        <v>397</v>
      </c>
      <c r="F36" s="166">
        <v>177.79</v>
      </c>
      <c r="G36" s="166">
        <v>98.91</v>
      </c>
      <c r="H36" s="166">
        <v>17585.208900000001</v>
      </c>
      <c r="I36" s="167">
        <v>0.15273621215585895</v>
      </c>
      <c r="J36" s="167">
        <v>96.320386467064608</v>
      </c>
      <c r="K36" s="164" t="s">
        <v>398</v>
      </c>
    </row>
    <row r="37" spans="1:11" ht="19.5" customHeight="1">
      <c r="A37" s="164" t="s">
        <v>399</v>
      </c>
      <c r="B37" s="165" t="s">
        <v>400</v>
      </c>
      <c r="C37" s="164" t="s">
        <v>401</v>
      </c>
      <c r="D37" s="164" t="s">
        <v>402</v>
      </c>
      <c r="E37" s="164" t="s">
        <v>403</v>
      </c>
      <c r="F37" s="166">
        <v>1</v>
      </c>
      <c r="G37" s="166">
        <v>16792.87</v>
      </c>
      <c r="H37" s="166">
        <v>16792.87</v>
      </c>
      <c r="I37" s="167">
        <v>0.1458543580352781</v>
      </c>
      <c r="J37" s="167">
        <v>96.466240825099888</v>
      </c>
      <c r="K37" s="164" t="s">
        <v>404</v>
      </c>
    </row>
    <row r="38" spans="1:11" ht="27.75" customHeight="1">
      <c r="A38" s="164" t="s">
        <v>405</v>
      </c>
      <c r="B38" s="165" t="s">
        <v>406</v>
      </c>
      <c r="C38" s="164" t="s">
        <v>407</v>
      </c>
      <c r="D38" s="164" t="s">
        <v>408</v>
      </c>
      <c r="E38" s="164" t="s">
        <v>409</v>
      </c>
      <c r="F38" s="166">
        <v>5</v>
      </c>
      <c r="G38" s="166">
        <v>3287.25</v>
      </c>
      <c r="H38" s="166">
        <v>16436.25</v>
      </c>
      <c r="I38" s="167">
        <v>0.14275693745365381</v>
      </c>
      <c r="J38" s="167">
        <v>96.608997762553543</v>
      </c>
      <c r="K38" s="164" t="s">
        <v>410</v>
      </c>
    </row>
    <row r="39" spans="1:11" ht="27.75" customHeight="1">
      <c r="A39" s="164" t="s">
        <v>411</v>
      </c>
      <c r="B39" s="165" t="s">
        <v>412</v>
      </c>
      <c r="C39" s="164" t="s">
        <v>413</v>
      </c>
      <c r="D39" s="164" t="s">
        <v>414</v>
      </c>
      <c r="E39" s="164" t="s">
        <v>415</v>
      </c>
      <c r="F39" s="166">
        <v>35.130000000000003</v>
      </c>
      <c r="G39" s="166">
        <v>454.87</v>
      </c>
      <c r="H39" s="166">
        <v>15979.5831</v>
      </c>
      <c r="I39" s="167">
        <v>0.13879056020334102</v>
      </c>
      <c r="J39" s="167">
        <v>96.747788295831853</v>
      </c>
      <c r="K39" s="164" t="s">
        <v>416</v>
      </c>
    </row>
    <row r="40" spans="1:11" ht="19.5" customHeight="1">
      <c r="A40" s="164" t="s">
        <v>417</v>
      </c>
      <c r="B40" s="165" t="s">
        <v>418</v>
      </c>
      <c r="C40" s="164" t="s">
        <v>419</v>
      </c>
      <c r="D40" s="164" t="s">
        <v>420</v>
      </c>
      <c r="E40" s="164" t="s">
        <v>421</v>
      </c>
      <c r="F40" s="166">
        <v>2</v>
      </c>
      <c r="G40" s="166">
        <v>7537.7</v>
      </c>
      <c r="H40" s="166">
        <v>15075.4</v>
      </c>
      <c r="I40" s="167">
        <v>0.1309372840452544</v>
      </c>
      <c r="J40" s="167">
        <v>96.878725579877113</v>
      </c>
      <c r="K40" s="164" t="s">
        <v>422</v>
      </c>
    </row>
    <row r="41" spans="1:11" ht="19.5" customHeight="1">
      <c r="A41" s="164" t="s">
        <v>423</v>
      </c>
      <c r="B41" s="165" t="s">
        <v>424</v>
      </c>
      <c r="C41" s="164" t="s">
        <v>425</v>
      </c>
      <c r="D41" s="164" t="s">
        <v>426</v>
      </c>
      <c r="E41" s="164" t="s">
        <v>427</v>
      </c>
      <c r="F41" s="166">
        <v>20</v>
      </c>
      <c r="G41" s="166">
        <v>735.85</v>
      </c>
      <c r="H41" s="166">
        <v>14717</v>
      </c>
      <c r="I41" s="167">
        <v>0.1278244032857509</v>
      </c>
      <c r="J41" s="167">
        <v>97.006549983162856</v>
      </c>
      <c r="K41" s="164" t="s">
        <v>428</v>
      </c>
    </row>
    <row r="42" spans="1:11" ht="19.5" customHeight="1">
      <c r="A42" s="164" t="s">
        <v>429</v>
      </c>
      <c r="B42" s="165" t="s">
        <v>430</v>
      </c>
      <c r="C42" s="164" t="s">
        <v>431</v>
      </c>
      <c r="D42" s="164" t="s">
        <v>432</v>
      </c>
      <c r="E42" s="164" t="s">
        <v>433</v>
      </c>
      <c r="F42" s="166">
        <v>100</v>
      </c>
      <c r="G42" s="166">
        <v>142.21</v>
      </c>
      <c r="H42" s="166">
        <v>14221</v>
      </c>
      <c r="I42" s="167">
        <v>0.12351639866322373</v>
      </c>
      <c r="J42" s="167">
        <v>97.130066381826083</v>
      </c>
      <c r="K42" s="164" t="s">
        <v>434</v>
      </c>
    </row>
    <row r="43" spans="1:11" ht="19.5" customHeight="1">
      <c r="A43" s="164" t="s">
        <v>435</v>
      </c>
      <c r="B43" s="165" t="s">
        <v>436</v>
      </c>
      <c r="C43" s="164" t="s">
        <v>437</v>
      </c>
      <c r="D43" s="164" t="s">
        <v>438</v>
      </c>
      <c r="E43" s="164" t="s">
        <v>439</v>
      </c>
      <c r="F43" s="166">
        <v>1939.9</v>
      </c>
      <c r="G43" s="166">
        <v>7.32</v>
      </c>
      <c r="H43" s="166">
        <v>14200.067999999999</v>
      </c>
      <c r="I43" s="167">
        <v>0.12333459391975851</v>
      </c>
      <c r="J43" s="167">
        <v>97.253400993116827</v>
      </c>
      <c r="K43" s="164" t="s">
        <v>440</v>
      </c>
    </row>
    <row r="44" spans="1:11" ht="19.5" customHeight="1">
      <c r="A44" s="164" t="s">
        <v>441</v>
      </c>
      <c r="B44" s="165" t="s">
        <v>442</v>
      </c>
      <c r="C44" s="164" t="s">
        <v>443</v>
      </c>
      <c r="D44" s="164" t="s">
        <v>444</v>
      </c>
      <c r="E44" s="164" t="s">
        <v>445</v>
      </c>
      <c r="F44" s="166">
        <v>78.959999999999994</v>
      </c>
      <c r="G44" s="166">
        <v>170.37</v>
      </c>
      <c r="H44" s="166">
        <v>13452.415199999999</v>
      </c>
      <c r="I44" s="167">
        <v>0.11684086061644122</v>
      </c>
      <c r="J44" s="167">
        <v>97.370241895423632</v>
      </c>
      <c r="K44" s="164" t="s">
        <v>446</v>
      </c>
    </row>
    <row r="45" spans="1:11" ht="27.75" customHeight="1">
      <c r="A45" s="164" t="s">
        <v>447</v>
      </c>
      <c r="B45" s="165" t="s">
        <v>448</v>
      </c>
      <c r="C45" s="164" t="s">
        <v>449</v>
      </c>
      <c r="D45" s="164" t="s">
        <v>450</v>
      </c>
      <c r="E45" s="164" t="s">
        <v>451</v>
      </c>
      <c r="F45" s="166">
        <v>160</v>
      </c>
      <c r="G45" s="166">
        <v>69.52</v>
      </c>
      <c r="H45" s="166">
        <v>11123.2</v>
      </c>
      <c r="I45" s="167">
        <v>9.6610477857448154E-2</v>
      </c>
      <c r="J45" s="167">
        <v>97.466852373281085</v>
      </c>
      <c r="K45" s="164" t="s">
        <v>452</v>
      </c>
    </row>
    <row r="46" spans="1:11" ht="15" customHeight="1">
      <c r="A46" s="164" t="s">
        <v>453</v>
      </c>
      <c r="B46" s="165" t="s">
        <v>454</v>
      </c>
      <c r="C46" s="164" t="s">
        <v>455</v>
      </c>
      <c r="D46" s="164" t="s">
        <v>456</v>
      </c>
      <c r="E46" s="164" t="s">
        <v>457</v>
      </c>
      <c r="F46" s="166">
        <v>200</v>
      </c>
      <c r="G46" s="166">
        <v>55.2</v>
      </c>
      <c r="H46" s="166">
        <v>11040</v>
      </c>
      <c r="I46" s="167">
        <v>9.5887844823991986E-2</v>
      </c>
      <c r="J46" s="167">
        <v>97.562740218105077</v>
      </c>
      <c r="K46" s="164" t="s">
        <v>458</v>
      </c>
    </row>
    <row r="47" spans="1:11" ht="19.5" customHeight="1">
      <c r="A47" s="164" t="s">
        <v>459</v>
      </c>
      <c r="B47" s="165" t="s">
        <v>460</v>
      </c>
      <c r="C47" s="164" t="s">
        <v>461</v>
      </c>
      <c r="D47" s="164" t="s">
        <v>462</v>
      </c>
      <c r="E47" s="164" t="s">
        <v>463</v>
      </c>
      <c r="F47" s="166">
        <v>675</v>
      </c>
      <c r="G47" s="166">
        <v>15.52</v>
      </c>
      <c r="H47" s="166">
        <v>10476</v>
      </c>
      <c r="I47" s="167">
        <v>9.0989226664505429E-2</v>
      </c>
      <c r="J47" s="167">
        <v>97.653729444769581</v>
      </c>
      <c r="K47" s="164" t="s">
        <v>464</v>
      </c>
    </row>
    <row r="48" spans="1:11" ht="27.75" customHeight="1">
      <c r="A48" s="164" t="s">
        <v>465</v>
      </c>
      <c r="B48" s="165" t="s">
        <v>466</v>
      </c>
      <c r="C48" s="164" t="s">
        <v>467</v>
      </c>
      <c r="D48" s="164" t="s">
        <v>468</v>
      </c>
      <c r="E48" s="164" t="s">
        <v>469</v>
      </c>
      <c r="F48" s="166">
        <v>1</v>
      </c>
      <c r="G48" s="166">
        <v>9589.1</v>
      </c>
      <c r="H48" s="166">
        <v>9589.1</v>
      </c>
      <c r="I48" s="167">
        <v>8.3286062753780934E-2</v>
      </c>
      <c r="J48" s="167">
        <v>97.737015507523367</v>
      </c>
      <c r="K48" s="164" t="s">
        <v>470</v>
      </c>
    </row>
    <row r="49" spans="1:11" ht="27.75" customHeight="1">
      <c r="A49" s="164" t="s">
        <v>471</v>
      </c>
      <c r="B49" s="165" t="s">
        <v>472</v>
      </c>
      <c r="C49" s="164" t="s">
        <v>473</v>
      </c>
      <c r="D49" s="164" t="s">
        <v>474</v>
      </c>
      <c r="E49" s="164" t="s">
        <v>475</v>
      </c>
      <c r="F49" s="166">
        <v>20</v>
      </c>
      <c r="G49" s="166">
        <v>448.87</v>
      </c>
      <c r="H49" s="166">
        <v>8977.4</v>
      </c>
      <c r="I49" s="167">
        <v>7.7973146569103771E-2</v>
      </c>
      <c r="J49" s="167">
        <v>97.814988654092474</v>
      </c>
      <c r="K49" s="164" t="s">
        <v>476</v>
      </c>
    </row>
    <row r="50" spans="1:11" ht="19.5" customHeight="1">
      <c r="A50" s="164" t="s">
        <v>477</v>
      </c>
      <c r="B50" s="165" t="s">
        <v>478</v>
      </c>
      <c r="C50" s="164" t="s">
        <v>479</v>
      </c>
      <c r="D50" s="164" t="s">
        <v>480</v>
      </c>
      <c r="E50" s="164" t="s">
        <v>481</v>
      </c>
      <c r="F50" s="166">
        <v>1</v>
      </c>
      <c r="G50" s="166">
        <v>8578.18</v>
      </c>
      <c r="H50" s="166">
        <v>8578.18</v>
      </c>
      <c r="I50" s="167">
        <v>7.450572397756082E-2</v>
      </c>
      <c r="J50" s="167">
        <v>97.889494378070026</v>
      </c>
      <c r="K50" s="164" t="s">
        <v>482</v>
      </c>
    </row>
    <row r="51" spans="1:11" ht="27.75" customHeight="1">
      <c r="A51" s="164" t="s">
        <v>483</v>
      </c>
      <c r="B51" s="165" t="s">
        <v>484</v>
      </c>
      <c r="C51" s="164" t="s">
        <v>485</v>
      </c>
      <c r="D51" s="164" t="s">
        <v>486</v>
      </c>
      <c r="E51" s="164" t="s">
        <v>487</v>
      </c>
      <c r="F51" s="166">
        <v>9</v>
      </c>
      <c r="G51" s="166">
        <v>916.84</v>
      </c>
      <c r="H51" s="166">
        <v>8251.56</v>
      </c>
      <c r="I51" s="167">
        <v>7.1668868191653912E-2</v>
      </c>
      <c r="J51" s="167">
        <v>97.961163246261691</v>
      </c>
      <c r="K51" s="164" t="s">
        <v>488</v>
      </c>
    </row>
    <row r="52" spans="1:11" ht="27.75" customHeight="1">
      <c r="A52" s="164" t="s">
        <v>489</v>
      </c>
      <c r="B52" s="165" t="s">
        <v>490</v>
      </c>
      <c r="C52" s="164" t="s">
        <v>491</v>
      </c>
      <c r="D52" s="164" t="s">
        <v>492</v>
      </c>
      <c r="E52" s="164" t="s">
        <v>493</v>
      </c>
      <c r="F52" s="166">
        <v>9</v>
      </c>
      <c r="G52" s="166">
        <v>904.89</v>
      </c>
      <c r="H52" s="166">
        <v>8144.01</v>
      </c>
      <c r="I52" s="167">
        <v>7.0734743399007149E-2</v>
      </c>
      <c r="J52" s="167">
        <v>98.031897989660692</v>
      </c>
      <c r="K52" s="164" t="s">
        <v>494</v>
      </c>
    </row>
    <row r="53" spans="1:11" ht="27.75" customHeight="1">
      <c r="A53" s="164" t="s">
        <v>495</v>
      </c>
      <c r="B53" s="165" t="s">
        <v>496</v>
      </c>
      <c r="C53" s="164" t="s">
        <v>497</v>
      </c>
      <c r="D53" s="164" t="s">
        <v>498</v>
      </c>
      <c r="E53" s="164" t="s">
        <v>499</v>
      </c>
      <c r="F53" s="166">
        <v>9</v>
      </c>
      <c r="G53" s="166">
        <v>896.35</v>
      </c>
      <c r="H53" s="166">
        <v>8067.15</v>
      </c>
      <c r="I53" s="167">
        <v>7.0067176392379249E-2</v>
      </c>
      <c r="J53" s="167">
        <v>98.101965166053077</v>
      </c>
      <c r="K53" s="164" t="s">
        <v>500</v>
      </c>
    </row>
    <row r="54" spans="1:11" ht="19.5" customHeight="1">
      <c r="A54" s="164" t="s">
        <v>501</v>
      </c>
      <c r="B54" s="165" t="s">
        <v>502</v>
      </c>
      <c r="C54" s="164" t="s">
        <v>503</v>
      </c>
      <c r="D54" s="164" t="s">
        <v>504</v>
      </c>
      <c r="E54" s="164" t="s">
        <v>505</v>
      </c>
      <c r="F54" s="166">
        <v>25</v>
      </c>
      <c r="G54" s="166">
        <v>309.77999999999997</v>
      </c>
      <c r="H54" s="166">
        <v>7744.5</v>
      </c>
      <c r="I54" s="167">
        <v>6.7264802014438935E-2</v>
      </c>
      <c r="J54" s="167">
        <v>98.169229968067512</v>
      </c>
      <c r="K54" s="164" t="s">
        <v>506</v>
      </c>
    </row>
    <row r="55" spans="1:11" ht="15" customHeight="1">
      <c r="A55" s="164" t="s">
        <v>507</v>
      </c>
      <c r="B55" s="165" t="s">
        <v>508</v>
      </c>
      <c r="C55" s="164" t="s">
        <v>509</v>
      </c>
      <c r="D55" s="164" t="s">
        <v>510</v>
      </c>
      <c r="E55" s="164" t="s">
        <v>511</v>
      </c>
      <c r="F55" s="166">
        <v>175</v>
      </c>
      <c r="G55" s="166">
        <v>41.78</v>
      </c>
      <c r="H55" s="166">
        <v>7311.5</v>
      </c>
      <c r="I55" s="167">
        <v>6.3503983462918245E-2</v>
      </c>
      <c r="J55" s="167">
        <v>98.232733951530435</v>
      </c>
      <c r="K55" s="164" t="s">
        <v>512</v>
      </c>
    </row>
    <row r="56" spans="1:11" ht="19.5" customHeight="1">
      <c r="A56" s="164" t="s">
        <v>513</v>
      </c>
      <c r="B56" s="165" t="s">
        <v>514</v>
      </c>
      <c r="C56" s="164" t="s">
        <v>515</v>
      </c>
      <c r="D56" s="164" t="s">
        <v>516</v>
      </c>
      <c r="E56" s="164" t="s">
        <v>517</v>
      </c>
      <c r="F56" s="166">
        <v>62.3</v>
      </c>
      <c r="G56" s="166">
        <v>116.32</v>
      </c>
      <c r="H56" s="166">
        <v>7246.7359999999999</v>
      </c>
      <c r="I56" s="167">
        <v>6.2941476181923584E-2</v>
      </c>
      <c r="J56" s="167">
        <v>98.295675462454327</v>
      </c>
      <c r="K56" s="164" t="s">
        <v>518</v>
      </c>
    </row>
    <row r="57" spans="1:11" ht="19.5" customHeight="1">
      <c r="A57" s="164" t="s">
        <v>519</v>
      </c>
      <c r="B57" s="165" t="s">
        <v>520</v>
      </c>
      <c r="C57" s="164" t="s">
        <v>521</v>
      </c>
      <c r="D57" s="164" t="s">
        <v>522</v>
      </c>
      <c r="E57" s="164" t="s">
        <v>523</v>
      </c>
      <c r="F57" s="166">
        <v>1</v>
      </c>
      <c r="G57" s="166">
        <v>7117.33</v>
      </c>
      <c r="H57" s="166">
        <v>7117.33</v>
      </c>
      <c r="I57" s="167">
        <v>6.1817521250103515E-2</v>
      </c>
      <c r="J57" s="167">
        <v>98.357492983704432</v>
      </c>
      <c r="K57" s="164" t="s">
        <v>524</v>
      </c>
    </row>
    <row r="58" spans="1:11" ht="27.75" customHeight="1">
      <c r="A58" s="164" t="s">
        <v>525</v>
      </c>
      <c r="B58" s="165" t="s">
        <v>526</v>
      </c>
      <c r="C58" s="164" t="s">
        <v>527</v>
      </c>
      <c r="D58" s="164" t="s">
        <v>528</v>
      </c>
      <c r="E58" s="164" t="s">
        <v>529</v>
      </c>
      <c r="F58" s="166">
        <v>25920</v>
      </c>
      <c r="G58" s="166">
        <v>0.27</v>
      </c>
      <c r="H58" s="166">
        <v>6998.4</v>
      </c>
      <c r="I58" s="167">
        <v>6.0784555544947959E-2</v>
      </c>
      <c r="J58" s="167">
        <v>98.418277539249374</v>
      </c>
      <c r="K58" s="164" t="s">
        <v>530</v>
      </c>
    </row>
    <row r="59" spans="1:11" ht="27.75" customHeight="1">
      <c r="A59" s="164" t="s">
        <v>531</v>
      </c>
      <c r="B59" s="165" t="s">
        <v>532</v>
      </c>
      <c r="C59" s="164" t="s">
        <v>533</v>
      </c>
      <c r="D59" s="164" t="s">
        <v>534</v>
      </c>
      <c r="E59" s="164" t="s">
        <v>535</v>
      </c>
      <c r="F59" s="166">
        <v>1</v>
      </c>
      <c r="G59" s="166">
        <v>6714.3</v>
      </c>
      <c r="H59" s="166">
        <v>6714.3</v>
      </c>
      <c r="I59" s="167">
        <v>5.8317006929504471E-2</v>
      </c>
      <c r="J59" s="167">
        <v>98.476594546178873</v>
      </c>
      <c r="K59" s="164" t="s">
        <v>536</v>
      </c>
    </row>
    <row r="60" spans="1:11" ht="19.5" customHeight="1">
      <c r="A60" s="164" t="s">
        <v>537</v>
      </c>
      <c r="B60" s="165" t="s">
        <v>538</v>
      </c>
      <c r="C60" s="164" t="s">
        <v>539</v>
      </c>
      <c r="D60" s="164" t="s">
        <v>540</v>
      </c>
      <c r="E60" s="164" t="s">
        <v>541</v>
      </c>
      <c r="F60" s="166">
        <v>1</v>
      </c>
      <c r="G60" s="166">
        <v>6656.6</v>
      </c>
      <c r="H60" s="166">
        <v>6656.6</v>
      </c>
      <c r="I60" s="167">
        <v>5.7815853972408064E-2</v>
      </c>
      <c r="J60" s="167">
        <v>98.534410400151287</v>
      </c>
      <c r="K60" s="164" t="s">
        <v>542</v>
      </c>
    </row>
    <row r="61" spans="1:11" ht="15" customHeight="1">
      <c r="A61" s="164" t="s">
        <v>543</v>
      </c>
      <c r="B61" s="165" t="s">
        <v>544</v>
      </c>
      <c r="C61" s="164" t="s">
        <v>545</v>
      </c>
      <c r="D61" s="164" t="s">
        <v>546</v>
      </c>
      <c r="E61" s="164" t="s">
        <v>547</v>
      </c>
      <c r="F61" s="166">
        <v>80</v>
      </c>
      <c r="G61" s="166">
        <v>82.89</v>
      </c>
      <c r="H61" s="166">
        <v>6631.2</v>
      </c>
      <c r="I61" s="167">
        <v>5.7595242445367359E-2</v>
      </c>
      <c r="J61" s="167">
        <v>98.592005642596661</v>
      </c>
      <c r="K61" s="164" t="s">
        <v>548</v>
      </c>
    </row>
    <row r="62" spans="1:11" ht="19.5" customHeight="1">
      <c r="A62" s="164" t="s">
        <v>549</v>
      </c>
      <c r="B62" s="165" t="s">
        <v>550</v>
      </c>
      <c r="C62" s="164" t="s">
        <v>551</v>
      </c>
      <c r="D62" s="164" t="s">
        <v>552</v>
      </c>
      <c r="E62" s="164" t="s">
        <v>553</v>
      </c>
      <c r="F62" s="166">
        <v>1</v>
      </c>
      <c r="G62" s="166">
        <v>6536.75</v>
      </c>
      <c r="H62" s="166">
        <v>6536.75</v>
      </c>
      <c r="I62" s="167">
        <v>5.6774897613517172E-2</v>
      </c>
      <c r="J62" s="167">
        <v>98.648780540210169</v>
      </c>
      <c r="K62" s="164" t="s">
        <v>554</v>
      </c>
    </row>
    <row r="63" spans="1:11" ht="15" customHeight="1">
      <c r="A63" s="164" t="s">
        <v>555</v>
      </c>
      <c r="B63" s="165" t="s">
        <v>556</v>
      </c>
      <c r="C63" s="164" t="s">
        <v>557</v>
      </c>
      <c r="D63" s="164" t="s">
        <v>558</v>
      </c>
      <c r="E63" s="164" t="s">
        <v>559</v>
      </c>
      <c r="F63" s="166">
        <v>64.25</v>
      </c>
      <c r="G63" s="166">
        <v>100.26</v>
      </c>
      <c r="H63" s="166">
        <v>6441.7049999999999</v>
      </c>
      <c r="I63" s="167">
        <v>5.5949384913218589E-2</v>
      </c>
      <c r="J63" s="167">
        <v>98.704729968550851</v>
      </c>
      <c r="K63" s="164" t="s">
        <v>560</v>
      </c>
    </row>
    <row r="64" spans="1:11" ht="36" customHeight="1">
      <c r="A64" s="164" t="s">
        <v>561</v>
      </c>
      <c r="B64" s="165" t="s">
        <v>562</v>
      </c>
      <c r="C64" s="164" t="s">
        <v>563</v>
      </c>
      <c r="D64" s="164" t="s">
        <v>564</v>
      </c>
      <c r="E64" s="164" t="s">
        <v>565</v>
      </c>
      <c r="F64" s="166">
        <v>672</v>
      </c>
      <c r="G64" s="166">
        <v>8.5</v>
      </c>
      <c r="H64" s="166">
        <v>5712</v>
      </c>
      <c r="I64" s="167">
        <v>4.9611537104587156E-2</v>
      </c>
      <c r="J64" s="167">
        <v>98.754341505655447</v>
      </c>
      <c r="K64" s="164" t="s">
        <v>566</v>
      </c>
    </row>
    <row r="65" spans="1:11" ht="19.5" customHeight="1">
      <c r="A65" s="164" t="s">
        <v>567</v>
      </c>
      <c r="B65" s="165" t="s">
        <v>568</v>
      </c>
      <c r="C65" s="164" t="s">
        <v>569</v>
      </c>
      <c r="D65" s="164" t="s">
        <v>570</v>
      </c>
      <c r="E65" s="164" t="s">
        <v>571</v>
      </c>
      <c r="F65" s="166">
        <v>78.81</v>
      </c>
      <c r="G65" s="166">
        <v>71.13</v>
      </c>
      <c r="H65" s="166">
        <v>5605.7552999999998</v>
      </c>
      <c r="I65" s="167">
        <v>4.8688749486202047E-2</v>
      </c>
      <c r="J65" s="167">
        <v>98.803030295963467</v>
      </c>
      <c r="K65" s="164" t="s">
        <v>572</v>
      </c>
    </row>
    <row r="66" spans="1:11" ht="15" customHeight="1">
      <c r="A66" s="164" t="s">
        <v>573</v>
      </c>
      <c r="B66" s="165" t="s">
        <v>574</v>
      </c>
      <c r="C66" s="164" t="s">
        <v>575</v>
      </c>
      <c r="D66" s="164" t="s">
        <v>576</v>
      </c>
      <c r="E66" s="164" t="s">
        <v>577</v>
      </c>
      <c r="F66" s="166">
        <v>5</v>
      </c>
      <c r="G66" s="166">
        <v>1120.44</v>
      </c>
      <c r="H66" s="166">
        <v>5602.2</v>
      </c>
      <c r="I66" s="167">
        <v>4.8657869952261582E-2</v>
      </c>
      <c r="J66" s="167">
        <v>98.851688165915732</v>
      </c>
      <c r="K66" s="164" t="s">
        <v>578</v>
      </c>
    </row>
    <row r="67" spans="1:11" ht="19.5" customHeight="1">
      <c r="A67" s="164" t="s">
        <v>579</v>
      </c>
      <c r="B67" s="165" t="s">
        <v>580</v>
      </c>
      <c r="C67" s="164" t="s">
        <v>581</v>
      </c>
      <c r="D67" s="164" t="s">
        <v>582</v>
      </c>
      <c r="E67" s="164" t="s">
        <v>583</v>
      </c>
      <c r="F67" s="166">
        <v>160</v>
      </c>
      <c r="G67" s="166">
        <v>33.25</v>
      </c>
      <c r="H67" s="166">
        <v>5320</v>
      </c>
      <c r="I67" s="167">
        <v>4.620682377388019E-2</v>
      </c>
      <c r="J67" s="167">
        <v>98.897894989689604</v>
      </c>
      <c r="K67" s="164" t="s">
        <v>584</v>
      </c>
    </row>
    <row r="68" spans="1:11" ht="19.5" customHeight="1">
      <c r="A68" s="164" t="s">
        <v>585</v>
      </c>
      <c r="B68" s="165" t="s">
        <v>586</v>
      </c>
      <c r="C68" s="164" t="s">
        <v>587</v>
      </c>
      <c r="D68" s="164" t="s">
        <v>588</v>
      </c>
      <c r="E68" s="164" t="s">
        <v>589</v>
      </c>
      <c r="F68" s="166">
        <v>99</v>
      </c>
      <c r="G68" s="166">
        <v>50.53</v>
      </c>
      <c r="H68" s="166">
        <v>5002.47</v>
      </c>
      <c r="I68" s="167">
        <v>4.3448919121075645E-2</v>
      </c>
      <c r="J68" s="167">
        <v>98.94134390881068</v>
      </c>
      <c r="K68" s="164" t="s">
        <v>590</v>
      </c>
    </row>
    <row r="69" spans="1:11" ht="19.5" customHeight="1">
      <c r="A69" s="164" t="s">
        <v>591</v>
      </c>
      <c r="B69" s="165" t="s">
        <v>592</v>
      </c>
      <c r="C69" s="164" t="s">
        <v>593</v>
      </c>
      <c r="D69" s="164" t="s">
        <v>594</v>
      </c>
      <c r="E69" s="164" t="s">
        <v>595</v>
      </c>
      <c r="F69" s="166">
        <v>9</v>
      </c>
      <c r="G69" s="166">
        <v>533.54999999999995</v>
      </c>
      <c r="H69" s="166">
        <v>4801.95</v>
      </c>
      <c r="I69" s="167">
        <v>4.1707304026500754E-2</v>
      </c>
      <c r="J69" s="167">
        <v>98.983051212837182</v>
      </c>
      <c r="K69" s="164" t="s">
        <v>596</v>
      </c>
    </row>
    <row r="70" spans="1:11" ht="19.5" customHeight="1">
      <c r="A70" s="164" t="s">
        <v>597</v>
      </c>
      <c r="B70" s="165" t="s">
        <v>598</v>
      </c>
      <c r="C70" s="164" t="s">
        <v>599</v>
      </c>
      <c r="D70" s="164" t="s">
        <v>600</v>
      </c>
      <c r="E70" s="164" t="s">
        <v>601</v>
      </c>
      <c r="F70" s="166">
        <v>9</v>
      </c>
      <c r="G70" s="166">
        <v>522.44000000000005</v>
      </c>
      <c r="H70" s="166">
        <v>4701.96</v>
      </c>
      <c r="I70" s="167">
        <v>4.0838841562374759E-2</v>
      </c>
      <c r="J70" s="167">
        <v>99.023890054399558</v>
      </c>
      <c r="K70" s="164" t="s">
        <v>602</v>
      </c>
    </row>
    <row r="71" spans="1:11" ht="19.5" customHeight="1">
      <c r="A71" s="164" t="s">
        <v>603</v>
      </c>
      <c r="B71" s="165" t="s">
        <v>604</v>
      </c>
      <c r="C71" s="164" t="s">
        <v>605</v>
      </c>
      <c r="D71" s="164" t="s">
        <v>606</v>
      </c>
      <c r="E71" s="164" t="s">
        <v>607</v>
      </c>
      <c r="F71" s="166">
        <v>1</v>
      </c>
      <c r="G71" s="166">
        <v>4611.6400000000003</v>
      </c>
      <c r="H71" s="166">
        <v>4611.6400000000003</v>
      </c>
      <c r="I71" s="167">
        <v>4.0054367817401668E-2</v>
      </c>
      <c r="J71" s="167">
        <v>99.063944422216963</v>
      </c>
      <c r="K71" s="164" t="s">
        <v>608</v>
      </c>
    </row>
    <row r="72" spans="1:11" ht="19.5" customHeight="1">
      <c r="A72" s="164" t="s">
        <v>609</v>
      </c>
      <c r="B72" s="165" t="s">
        <v>610</v>
      </c>
      <c r="C72" s="164" t="s">
        <v>611</v>
      </c>
      <c r="D72" s="164" t="s">
        <v>612</v>
      </c>
      <c r="E72" s="164" t="s">
        <v>613</v>
      </c>
      <c r="F72" s="166">
        <v>116</v>
      </c>
      <c r="G72" s="166">
        <v>34.229999999999997</v>
      </c>
      <c r="H72" s="166">
        <v>3970.68</v>
      </c>
      <c r="I72" s="167">
        <v>3.4487314101968161E-2</v>
      </c>
      <c r="J72" s="167">
        <v>99.098431736318929</v>
      </c>
      <c r="K72" s="164" t="s">
        <v>614</v>
      </c>
    </row>
    <row r="73" spans="1:11" ht="19.5" customHeight="1">
      <c r="A73" s="164" t="s">
        <v>615</v>
      </c>
      <c r="B73" s="165" t="s">
        <v>616</v>
      </c>
      <c r="C73" s="164" t="s">
        <v>617</v>
      </c>
      <c r="D73" s="164" t="s">
        <v>618</v>
      </c>
      <c r="E73" s="164" t="s">
        <v>619</v>
      </c>
      <c r="F73" s="166">
        <v>8155.01</v>
      </c>
      <c r="G73" s="166">
        <v>0.46</v>
      </c>
      <c r="H73" s="166">
        <v>3751.3045999999999</v>
      </c>
      <c r="I73" s="167">
        <v>3.2581930559087618E-2</v>
      </c>
      <c r="J73" s="167">
        <v>99.131013626924741</v>
      </c>
      <c r="K73" s="164" t="s">
        <v>620</v>
      </c>
    </row>
    <row r="74" spans="1:11" ht="19.5" customHeight="1">
      <c r="A74" s="164" t="s">
        <v>621</v>
      </c>
      <c r="B74" s="165" t="s">
        <v>622</v>
      </c>
      <c r="C74" s="164" t="s">
        <v>623</v>
      </c>
      <c r="D74" s="164" t="s">
        <v>624</v>
      </c>
      <c r="E74" s="164" t="s">
        <v>625</v>
      </c>
      <c r="F74" s="166">
        <v>28</v>
      </c>
      <c r="G74" s="166">
        <v>126.71</v>
      </c>
      <c r="H74" s="166">
        <v>3547.88</v>
      </c>
      <c r="I74" s="167">
        <v>3.0815087580991364E-2</v>
      </c>
      <c r="J74" s="167">
        <v>99.161828714505731</v>
      </c>
      <c r="K74" s="164" t="s">
        <v>626</v>
      </c>
    </row>
    <row r="75" spans="1:11" ht="15" customHeight="1">
      <c r="A75" s="164" t="s">
        <v>627</v>
      </c>
      <c r="B75" s="165" t="s">
        <v>628</v>
      </c>
      <c r="C75" s="164" t="s">
        <v>629</v>
      </c>
      <c r="D75" s="164" t="s">
        <v>630</v>
      </c>
      <c r="E75" s="164" t="s">
        <v>631</v>
      </c>
      <c r="F75" s="166">
        <v>30</v>
      </c>
      <c r="G75" s="166">
        <v>110.26</v>
      </c>
      <c r="H75" s="166">
        <v>3307.8</v>
      </c>
      <c r="I75" s="167">
        <v>2.8729874375797163E-2</v>
      </c>
      <c r="J75" s="167">
        <v>99.19055858888153</v>
      </c>
      <c r="K75" s="164" t="s">
        <v>632</v>
      </c>
    </row>
    <row r="76" spans="1:11" ht="15" customHeight="1">
      <c r="A76" s="164" t="s">
        <v>633</v>
      </c>
      <c r="B76" s="165" t="s">
        <v>634</v>
      </c>
      <c r="C76" s="164" t="s">
        <v>635</v>
      </c>
      <c r="D76" s="164" t="s">
        <v>636</v>
      </c>
      <c r="E76" s="164" t="s">
        <v>637</v>
      </c>
      <c r="F76" s="166">
        <v>5</v>
      </c>
      <c r="G76" s="166">
        <v>656.76</v>
      </c>
      <c r="H76" s="166">
        <v>3283.8</v>
      </c>
      <c r="I76" s="167">
        <v>2.8521422539223268E-2</v>
      </c>
      <c r="J76" s="167">
        <v>99.219080011420758</v>
      </c>
      <c r="K76" s="164" t="s">
        <v>638</v>
      </c>
    </row>
    <row r="77" spans="1:11" ht="19.5" customHeight="1">
      <c r="A77" s="164" t="s">
        <v>639</v>
      </c>
      <c r="B77" s="165" t="s">
        <v>640</v>
      </c>
      <c r="C77" s="164" t="s">
        <v>641</v>
      </c>
      <c r="D77" s="164" t="s">
        <v>642</v>
      </c>
      <c r="E77" s="164" t="s">
        <v>643</v>
      </c>
      <c r="F77" s="166">
        <v>140</v>
      </c>
      <c r="G77" s="166">
        <v>22.49</v>
      </c>
      <c r="H77" s="166">
        <v>3148.6</v>
      </c>
      <c r="I77" s="167">
        <v>2.7347143859856989E-2</v>
      </c>
      <c r="J77" s="167">
        <v>99.246427155280614</v>
      </c>
      <c r="K77" s="164" t="s">
        <v>644</v>
      </c>
    </row>
    <row r="78" spans="1:11" ht="19.5" customHeight="1">
      <c r="A78" s="164" t="s">
        <v>645</v>
      </c>
      <c r="B78" s="165" t="s">
        <v>646</v>
      </c>
      <c r="C78" s="164" t="s">
        <v>647</v>
      </c>
      <c r="D78" s="164" t="s">
        <v>648</v>
      </c>
      <c r="E78" s="164" t="s">
        <v>649</v>
      </c>
      <c r="F78" s="166">
        <v>25</v>
      </c>
      <c r="G78" s="166">
        <v>125.59</v>
      </c>
      <c r="H78" s="166">
        <v>3139.75</v>
      </c>
      <c r="I78" s="167">
        <v>2.7270277245120364E-2</v>
      </c>
      <c r="J78" s="167">
        <v>99.273697432525736</v>
      </c>
      <c r="K78" s="164" t="s">
        <v>650</v>
      </c>
    </row>
    <row r="79" spans="1:11" ht="19.5" customHeight="1">
      <c r="A79" s="164" t="s">
        <v>651</v>
      </c>
      <c r="B79" s="165" t="s">
        <v>652</v>
      </c>
      <c r="C79" s="164" t="s">
        <v>653</v>
      </c>
      <c r="D79" s="164" t="s">
        <v>654</v>
      </c>
      <c r="E79" s="164" t="s">
        <v>655</v>
      </c>
      <c r="F79" s="166">
        <v>6</v>
      </c>
      <c r="G79" s="166">
        <v>517.91</v>
      </c>
      <c r="H79" s="166">
        <v>3107.46</v>
      </c>
      <c r="I79" s="167">
        <v>2.6989822669996569E-2</v>
      </c>
      <c r="J79" s="167">
        <v>99.300687255195726</v>
      </c>
      <c r="K79" s="164" t="s">
        <v>656</v>
      </c>
    </row>
    <row r="80" spans="1:11" ht="27.75" customHeight="1">
      <c r="A80" s="164" t="s">
        <v>657</v>
      </c>
      <c r="B80" s="165" t="s">
        <v>658</v>
      </c>
      <c r="C80" s="164" t="s">
        <v>659</v>
      </c>
      <c r="D80" s="164" t="s">
        <v>660</v>
      </c>
      <c r="E80" s="164" t="s">
        <v>661</v>
      </c>
      <c r="F80" s="166">
        <v>1</v>
      </c>
      <c r="G80" s="166">
        <v>2861.23</v>
      </c>
      <c r="H80" s="166">
        <v>2861.23</v>
      </c>
      <c r="I80" s="167">
        <v>2.4851193681680307E-2</v>
      </c>
      <c r="J80" s="167">
        <v>99.32553844887741</v>
      </c>
      <c r="K80" s="164" t="s">
        <v>662</v>
      </c>
    </row>
    <row r="81" spans="1:11" ht="19.5" customHeight="1">
      <c r="A81" s="164" t="s">
        <v>663</v>
      </c>
      <c r="B81" s="165" t="s">
        <v>664</v>
      </c>
      <c r="C81" s="164" t="s">
        <v>665</v>
      </c>
      <c r="D81" s="164" t="s">
        <v>666</v>
      </c>
      <c r="E81" s="164" t="s">
        <v>667</v>
      </c>
      <c r="F81" s="166">
        <v>2</v>
      </c>
      <c r="G81" s="166">
        <v>1428.73</v>
      </c>
      <c r="H81" s="166">
        <v>2857.46</v>
      </c>
      <c r="I81" s="167">
        <v>2.4818449372351822E-2</v>
      </c>
      <c r="J81" s="167">
        <v>99.350356898249757</v>
      </c>
      <c r="K81" s="164" t="s">
        <v>668</v>
      </c>
    </row>
    <row r="82" spans="1:11" ht="19.5" customHeight="1">
      <c r="A82" s="164" t="s">
        <v>669</v>
      </c>
      <c r="B82" s="165" t="s">
        <v>670</v>
      </c>
      <c r="C82" s="164" t="s">
        <v>671</v>
      </c>
      <c r="D82" s="164" t="s">
        <v>672</v>
      </c>
      <c r="E82" s="164" t="s">
        <v>673</v>
      </c>
      <c r="F82" s="166">
        <v>360</v>
      </c>
      <c r="G82" s="166">
        <v>7.61</v>
      </c>
      <c r="H82" s="166">
        <v>2739.6</v>
      </c>
      <c r="I82" s="167">
        <v>2.3794777144910184E-2</v>
      </c>
      <c r="J82" s="167">
        <v>99.374151675394671</v>
      </c>
      <c r="K82" s="164" t="s">
        <v>674</v>
      </c>
    </row>
    <row r="83" spans="1:11" ht="15" customHeight="1">
      <c r="A83" s="164" t="s">
        <v>675</v>
      </c>
      <c r="B83" s="165" t="s">
        <v>676</v>
      </c>
      <c r="C83" s="164" t="s">
        <v>677</v>
      </c>
      <c r="D83" s="164" t="s">
        <v>678</v>
      </c>
      <c r="E83" s="164" t="s">
        <v>679</v>
      </c>
      <c r="F83" s="166">
        <v>130</v>
      </c>
      <c r="G83" s="166">
        <v>20.81</v>
      </c>
      <c r="H83" s="166">
        <v>2705.3</v>
      </c>
      <c r="I83" s="167">
        <v>2.3496864728473326E-2</v>
      </c>
      <c r="J83" s="167">
        <v>99.397648540123143</v>
      </c>
      <c r="K83" s="164" t="s">
        <v>680</v>
      </c>
    </row>
    <row r="84" spans="1:11" ht="19.5" customHeight="1">
      <c r="A84" s="164" t="s">
        <v>681</v>
      </c>
      <c r="B84" s="165" t="s">
        <v>682</v>
      </c>
      <c r="C84" s="164" t="s">
        <v>683</v>
      </c>
      <c r="D84" s="164" t="s">
        <v>684</v>
      </c>
      <c r="E84" s="164" t="s">
        <v>685</v>
      </c>
      <c r="F84" s="166">
        <v>8</v>
      </c>
      <c r="G84" s="166">
        <v>333.81</v>
      </c>
      <c r="H84" s="166">
        <v>2670.48</v>
      </c>
      <c r="I84" s="167">
        <v>2.3194435855577365E-2</v>
      </c>
      <c r="J84" s="167">
        <v>99.420842975978729</v>
      </c>
      <c r="K84" s="164" t="s">
        <v>686</v>
      </c>
    </row>
    <row r="85" spans="1:11" ht="19.5" customHeight="1">
      <c r="A85" s="164" t="s">
        <v>687</v>
      </c>
      <c r="B85" s="165" t="s">
        <v>688</v>
      </c>
      <c r="C85" s="164" t="s">
        <v>689</v>
      </c>
      <c r="D85" s="164" t="s">
        <v>690</v>
      </c>
      <c r="E85" s="164" t="s">
        <v>691</v>
      </c>
      <c r="F85" s="166">
        <v>1</v>
      </c>
      <c r="G85" s="166">
        <v>2476.38</v>
      </c>
      <c r="H85" s="166">
        <v>2476.38</v>
      </c>
      <c r="I85" s="167">
        <v>2.1508581627285982E-2</v>
      </c>
      <c r="J85" s="167">
        <v>99.442351557606017</v>
      </c>
      <c r="K85" s="164" t="s">
        <v>692</v>
      </c>
    </row>
    <row r="86" spans="1:11" ht="19.5" customHeight="1">
      <c r="A86" s="164" t="s">
        <v>693</v>
      </c>
      <c r="B86" s="165" t="s">
        <v>694</v>
      </c>
      <c r="C86" s="164" t="s">
        <v>695</v>
      </c>
      <c r="D86" s="164" t="s">
        <v>696</v>
      </c>
      <c r="E86" s="164" t="s">
        <v>697</v>
      </c>
      <c r="F86" s="166">
        <v>28</v>
      </c>
      <c r="G86" s="166">
        <v>84.94</v>
      </c>
      <c r="H86" s="166">
        <v>2378.3200000000002</v>
      </c>
      <c r="I86" s="167">
        <v>2.065688216501781E-2</v>
      </c>
      <c r="J86" s="167">
        <v>99.463008439771031</v>
      </c>
      <c r="K86" s="164" t="s">
        <v>698</v>
      </c>
    </row>
    <row r="87" spans="1:11" ht="15" customHeight="1">
      <c r="A87" s="164" t="s">
        <v>699</v>
      </c>
      <c r="B87" s="165" t="s">
        <v>700</v>
      </c>
      <c r="C87" s="164" t="s">
        <v>701</v>
      </c>
      <c r="D87" s="164" t="s">
        <v>702</v>
      </c>
      <c r="E87" s="164" t="s">
        <v>703</v>
      </c>
      <c r="F87" s="166">
        <v>40</v>
      </c>
      <c r="G87" s="166">
        <v>50.28</v>
      </c>
      <c r="H87" s="166">
        <v>2011.2</v>
      </c>
      <c r="I87" s="167">
        <v>1.746826390489245E-2</v>
      </c>
      <c r="J87" s="167">
        <v>99.480476703675919</v>
      </c>
      <c r="K87" s="164" t="s">
        <v>704</v>
      </c>
    </row>
    <row r="88" spans="1:11" ht="15" customHeight="1">
      <c r="A88" s="164" t="s">
        <v>705</v>
      </c>
      <c r="B88" s="165" t="s">
        <v>706</v>
      </c>
      <c r="C88" s="164" t="s">
        <v>707</v>
      </c>
      <c r="D88" s="164" t="s">
        <v>708</v>
      </c>
      <c r="E88" s="164" t="s">
        <v>709</v>
      </c>
      <c r="F88" s="166">
        <v>1</v>
      </c>
      <c r="G88" s="166">
        <v>1992.75</v>
      </c>
      <c r="H88" s="166">
        <v>1992.75</v>
      </c>
      <c r="I88" s="167">
        <v>1.730801655552627E-2</v>
      </c>
      <c r="J88" s="167">
        <v>99.497784720231451</v>
      </c>
      <c r="K88" s="164" t="s">
        <v>710</v>
      </c>
    </row>
    <row r="89" spans="1:11" ht="15" customHeight="1">
      <c r="A89" s="164" t="s">
        <v>711</v>
      </c>
      <c r="B89" s="165" t="s">
        <v>712</v>
      </c>
      <c r="C89" s="164" t="s">
        <v>713</v>
      </c>
      <c r="D89" s="164" t="s">
        <v>714</v>
      </c>
      <c r="E89" s="164" t="s">
        <v>715</v>
      </c>
      <c r="F89" s="166">
        <v>8</v>
      </c>
      <c r="G89" s="166">
        <v>239.01</v>
      </c>
      <c r="H89" s="166">
        <v>1912.08</v>
      </c>
      <c r="I89" s="167">
        <v>1.6607357819842263E-2</v>
      </c>
      <c r="J89" s="167">
        <v>99.514392078051287</v>
      </c>
      <c r="K89" s="164" t="s">
        <v>716</v>
      </c>
    </row>
    <row r="90" spans="1:11" ht="15" customHeight="1">
      <c r="A90" s="164" t="s">
        <v>717</v>
      </c>
      <c r="B90" s="165" t="s">
        <v>718</v>
      </c>
      <c r="C90" s="164" t="s">
        <v>719</v>
      </c>
      <c r="D90" s="164" t="s">
        <v>720</v>
      </c>
      <c r="E90" s="164" t="s">
        <v>721</v>
      </c>
      <c r="F90" s="166">
        <v>6</v>
      </c>
      <c r="G90" s="166">
        <v>316.70999999999998</v>
      </c>
      <c r="H90" s="166">
        <v>1900.26</v>
      </c>
      <c r="I90" s="167">
        <v>1.6504695290329618E-2</v>
      </c>
      <c r="J90" s="167">
        <v>99.530896773341624</v>
      </c>
      <c r="K90" s="164" t="s">
        <v>722</v>
      </c>
    </row>
    <row r="91" spans="1:11" ht="15" customHeight="1">
      <c r="A91" s="164" t="s">
        <v>723</v>
      </c>
      <c r="B91" s="165" t="s">
        <v>724</v>
      </c>
      <c r="C91" s="164" t="s">
        <v>725</v>
      </c>
      <c r="D91" s="164" t="s">
        <v>726</v>
      </c>
      <c r="E91" s="164" t="s">
        <v>727</v>
      </c>
      <c r="F91" s="166">
        <v>92</v>
      </c>
      <c r="G91" s="166">
        <v>20.3</v>
      </c>
      <c r="H91" s="166">
        <v>1867.6</v>
      </c>
      <c r="I91" s="167">
        <v>1.6221027082725308E-2</v>
      </c>
      <c r="J91" s="167">
        <v>99.547117800424346</v>
      </c>
      <c r="K91" s="164" t="s">
        <v>728</v>
      </c>
    </row>
    <row r="92" spans="1:11" ht="19.5" customHeight="1">
      <c r="A92" s="164" t="s">
        <v>729</v>
      </c>
      <c r="B92" s="165" t="s">
        <v>730</v>
      </c>
      <c r="C92" s="164" t="s">
        <v>731</v>
      </c>
      <c r="D92" s="164" t="s">
        <v>732</v>
      </c>
      <c r="E92" s="164" t="s">
        <v>733</v>
      </c>
      <c r="F92" s="166">
        <v>1</v>
      </c>
      <c r="G92" s="166">
        <v>1844.09</v>
      </c>
      <c r="H92" s="166">
        <v>1844.09</v>
      </c>
      <c r="I92" s="167">
        <v>1.6016831137814797E-2</v>
      </c>
      <c r="J92" s="167">
        <v>99.563134631562164</v>
      </c>
      <c r="K92" s="164" t="s">
        <v>734</v>
      </c>
    </row>
    <row r="93" spans="1:11" ht="15" customHeight="1">
      <c r="A93" s="164" t="s">
        <v>735</v>
      </c>
      <c r="B93" s="165" t="s">
        <v>736</v>
      </c>
      <c r="C93" s="164" t="s">
        <v>737</v>
      </c>
      <c r="D93" s="164" t="s">
        <v>738</v>
      </c>
      <c r="E93" s="164" t="s">
        <v>739</v>
      </c>
      <c r="F93" s="166">
        <v>95</v>
      </c>
      <c r="G93" s="166">
        <v>18.260000000000002</v>
      </c>
      <c r="H93" s="166">
        <v>1734.7</v>
      </c>
      <c r="I93" s="167">
        <v>1.5066725037697362E-2</v>
      </c>
      <c r="J93" s="167">
        <v>99.578201356599862</v>
      </c>
      <c r="K93" s="164" t="s">
        <v>740</v>
      </c>
    </row>
    <row r="94" spans="1:11" ht="19.5" customHeight="1">
      <c r="A94" s="164" t="s">
        <v>741</v>
      </c>
      <c r="B94" s="165" t="s">
        <v>742</v>
      </c>
      <c r="C94" s="164" t="s">
        <v>743</v>
      </c>
      <c r="D94" s="164" t="s">
        <v>744</v>
      </c>
      <c r="E94" s="164" t="s">
        <v>745</v>
      </c>
      <c r="F94" s="166">
        <v>18</v>
      </c>
      <c r="G94" s="166">
        <v>87.14</v>
      </c>
      <c r="H94" s="166">
        <v>1568.52</v>
      </c>
      <c r="I94" s="167">
        <v>1.3623369779286947E-2</v>
      </c>
      <c r="J94" s="167">
        <v>99.591824726379144</v>
      </c>
      <c r="K94" s="164" t="s">
        <v>746</v>
      </c>
    </row>
    <row r="95" spans="1:11" ht="15" customHeight="1">
      <c r="A95" s="164" t="s">
        <v>747</v>
      </c>
      <c r="B95" s="165" t="s">
        <v>748</v>
      </c>
      <c r="C95" s="164" t="s">
        <v>749</v>
      </c>
      <c r="D95" s="164" t="s">
        <v>750</v>
      </c>
      <c r="E95" s="164" t="s">
        <v>751</v>
      </c>
      <c r="F95" s="166">
        <v>3.3</v>
      </c>
      <c r="G95" s="166">
        <v>471.7</v>
      </c>
      <c r="H95" s="166">
        <v>1556.61</v>
      </c>
      <c r="I95" s="167">
        <v>1.3519925555387152E-2</v>
      </c>
      <c r="J95" s="167">
        <v>99.60534465193453</v>
      </c>
      <c r="K95" s="164" t="s">
        <v>752</v>
      </c>
    </row>
    <row r="96" spans="1:11" ht="19.5" customHeight="1">
      <c r="A96" s="164" t="s">
        <v>753</v>
      </c>
      <c r="B96" s="165" t="s">
        <v>754</v>
      </c>
      <c r="C96" s="164" t="s">
        <v>755</v>
      </c>
      <c r="D96" s="164" t="s">
        <v>756</v>
      </c>
      <c r="E96" s="164" t="s">
        <v>757</v>
      </c>
      <c r="F96" s="166">
        <v>1</v>
      </c>
      <c r="G96" s="166">
        <v>1474.66</v>
      </c>
      <c r="H96" s="166">
        <v>1474.66</v>
      </c>
      <c r="I96" s="167">
        <v>1.2808149388419204E-2</v>
      </c>
      <c r="J96" s="167">
        <v>99.61815280132295</v>
      </c>
      <c r="K96" s="164" t="s">
        <v>758</v>
      </c>
    </row>
    <row r="97" spans="1:11" ht="27.75" customHeight="1">
      <c r="A97" s="164" t="s">
        <v>759</v>
      </c>
      <c r="B97" s="165" t="s">
        <v>760</v>
      </c>
      <c r="C97" s="164" t="s">
        <v>761</v>
      </c>
      <c r="D97" s="164" t="s">
        <v>762</v>
      </c>
      <c r="E97" s="164" t="s">
        <v>763</v>
      </c>
      <c r="F97" s="166">
        <v>3</v>
      </c>
      <c r="G97" s="166">
        <v>465.03</v>
      </c>
      <c r="H97" s="166">
        <v>1395.09</v>
      </c>
      <c r="I97" s="167">
        <v>1.2117044695244834E-2</v>
      </c>
      <c r="J97" s="167">
        <v>99.630269846018194</v>
      </c>
      <c r="K97" s="164" t="s">
        <v>764</v>
      </c>
    </row>
    <row r="98" spans="1:11" ht="19.5" customHeight="1">
      <c r="A98" s="164" t="s">
        <v>765</v>
      </c>
      <c r="B98" s="165" t="s">
        <v>766</v>
      </c>
      <c r="C98" s="164" t="s">
        <v>767</v>
      </c>
      <c r="D98" s="164" t="s">
        <v>768</v>
      </c>
      <c r="E98" s="164" t="s">
        <v>769</v>
      </c>
      <c r="F98" s="166">
        <v>248</v>
      </c>
      <c r="G98" s="166">
        <v>5.57</v>
      </c>
      <c r="H98" s="166">
        <v>1381.36</v>
      </c>
      <c r="I98" s="167">
        <v>1.1997792873738184E-2</v>
      </c>
      <c r="J98" s="167">
        <v>99.642267638891937</v>
      </c>
      <c r="K98" s="164" t="s">
        <v>770</v>
      </c>
    </row>
    <row r="99" spans="1:11" ht="27.75" customHeight="1">
      <c r="A99" s="164" t="s">
        <v>771</v>
      </c>
      <c r="B99" s="165" t="s">
        <v>772</v>
      </c>
      <c r="C99" s="164" t="s">
        <v>773</v>
      </c>
      <c r="D99" s="164" t="s">
        <v>774</v>
      </c>
      <c r="E99" s="164" t="s">
        <v>775</v>
      </c>
      <c r="F99" s="166">
        <v>1</v>
      </c>
      <c r="G99" s="166">
        <v>1372.88</v>
      </c>
      <c r="H99" s="166">
        <v>1372.88</v>
      </c>
      <c r="I99" s="167">
        <v>1.1924139891482076E-2</v>
      </c>
      <c r="J99" s="167">
        <v>99.654191778783414</v>
      </c>
      <c r="K99" s="164" t="s">
        <v>776</v>
      </c>
    </row>
    <row r="100" spans="1:11" ht="15" customHeight="1">
      <c r="A100" s="164" t="s">
        <v>777</v>
      </c>
      <c r="B100" s="165" t="s">
        <v>778</v>
      </c>
      <c r="C100" s="164" t="s">
        <v>779</v>
      </c>
      <c r="D100" s="164" t="s">
        <v>780</v>
      </c>
      <c r="E100" s="164" t="s">
        <v>781</v>
      </c>
      <c r="F100" s="166">
        <v>2</v>
      </c>
      <c r="G100" s="166">
        <v>667.2</v>
      </c>
      <c r="H100" s="166">
        <v>1334.4</v>
      </c>
      <c r="I100" s="167">
        <v>1.1589922113508596E-2</v>
      </c>
      <c r="J100" s="167">
        <v>99.665781700896929</v>
      </c>
      <c r="K100" s="164" t="s">
        <v>782</v>
      </c>
    </row>
    <row r="101" spans="1:11" ht="15" customHeight="1">
      <c r="A101" s="164" t="s">
        <v>783</v>
      </c>
      <c r="B101" s="165" t="s">
        <v>784</v>
      </c>
      <c r="C101" s="164" t="s">
        <v>785</v>
      </c>
      <c r="D101" s="164" t="s">
        <v>786</v>
      </c>
      <c r="E101" s="164" t="s">
        <v>787</v>
      </c>
      <c r="F101" s="166">
        <v>30</v>
      </c>
      <c r="G101" s="166">
        <v>44.34</v>
      </c>
      <c r="H101" s="166">
        <v>1330.2</v>
      </c>
      <c r="I101" s="167">
        <v>1.1553443042108164E-2</v>
      </c>
      <c r="J101" s="167">
        <v>99.677335143939032</v>
      </c>
      <c r="K101" s="164" t="s">
        <v>788</v>
      </c>
    </row>
    <row r="102" spans="1:11" ht="19.5" customHeight="1">
      <c r="A102" s="164" t="s">
        <v>789</v>
      </c>
      <c r="B102" s="165" t="s">
        <v>790</v>
      </c>
      <c r="C102" s="164" t="s">
        <v>791</v>
      </c>
      <c r="D102" s="164" t="s">
        <v>792</v>
      </c>
      <c r="E102" s="164" t="s">
        <v>793</v>
      </c>
      <c r="F102" s="166">
        <v>3</v>
      </c>
      <c r="G102" s="166">
        <v>420.66</v>
      </c>
      <c r="H102" s="166">
        <v>1261.98</v>
      </c>
      <c r="I102" s="167">
        <v>1.0960918696646865E-2</v>
      </c>
      <c r="J102" s="167">
        <v>99.688296062635672</v>
      </c>
      <c r="K102" s="164" t="s">
        <v>794</v>
      </c>
    </row>
    <row r="103" spans="1:11" ht="19.5" customHeight="1">
      <c r="A103" s="164" t="s">
        <v>795</v>
      </c>
      <c r="B103" s="165" t="s">
        <v>796</v>
      </c>
      <c r="C103" s="164" t="s">
        <v>797</v>
      </c>
      <c r="D103" s="164" t="s">
        <v>798</v>
      </c>
      <c r="E103" s="164" t="s">
        <v>799</v>
      </c>
      <c r="F103" s="166">
        <v>30</v>
      </c>
      <c r="G103" s="166">
        <v>42.06</v>
      </c>
      <c r="H103" s="166">
        <v>1261.8</v>
      </c>
      <c r="I103" s="167">
        <v>1.0959355307872561E-2</v>
      </c>
      <c r="J103" s="167">
        <v>99.699255417943547</v>
      </c>
      <c r="K103" s="164" t="s">
        <v>800</v>
      </c>
    </row>
    <row r="104" spans="1:11" ht="15" customHeight="1">
      <c r="A104" s="164" t="s">
        <v>801</v>
      </c>
      <c r="B104" s="165" t="s">
        <v>802</v>
      </c>
      <c r="C104" s="164" t="s">
        <v>803</v>
      </c>
      <c r="D104" s="164" t="s">
        <v>804</v>
      </c>
      <c r="E104" s="164" t="s">
        <v>805</v>
      </c>
      <c r="F104" s="166">
        <v>1</v>
      </c>
      <c r="G104" s="166">
        <v>1256.99</v>
      </c>
      <c r="H104" s="166">
        <v>1256.99</v>
      </c>
      <c r="I104" s="167">
        <v>1.0917578085625877E-2</v>
      </c>
      <c r="J104" s="167">
        <v>99.710172996029172</v>
      </c>
      <c r="K104" s="164" t="s">
        <v>806</v>
      </c>
    </row>
    <row r="105" spans="1:11" ht="19.5" customHeight="1">
      <c r="A105" s="164" t="s">
        <v>807</v>
      </c>
      <c r="B105" s="165" t="s">
        <v>808</v>
      </c>
      <c r="C105" s="164" t="s">
        <v>809</v>
      </c>
      <c r="D105" s="164" t="s">
        <v>810</v>
      </c>
      <c r="E105" s="164" t="s">
        <v>811</v>
      </c>
      <c r="F105" s="166">
        <v>1</v>
      </c>
      <c r="G105" s="166">
        <v>1201.67</v>
      </c>
      <c r="H105" s="166">
        <v>1201.67</v>
      </c>
      <c r="I105" s="167">
        <v>1.0437096602323047E-2</v>
      </c>
      <c r="J105" s="167">
        <v>99.720610092631503</v>
      </c>
      <c r="K105" s="164" t="s">
        <v>812</v>
      </c>
    </row>
    <row r="106" spans="1:11" ht="19.5" customHeight="1">
      <c r="A106" s="164" t="s">
        <v>813</v>
      </c>
      <c r="B106" s="165" t="s">
        <v>814</v>
      </c>
      <c r="C106" s="164" t="s">
        <v>815</v>
      </c>
      <c r="D106" s="164" t="s">
        <v>816</v>
      </c>
      <c r="E106" s="164" t="s">
        <v>817</v>
      </c>
      <c r="F106" s="166">
        <v>18.309999999999999</v>
      </c>
      <c r="G106" s="166">
        <v>63.35</v>
      </c>
      <c r="H106" s="166">
        <v>1159.9385</v>
      </c>
      <c r="I106" s="167">
        <v>1.00746379432404E-2</v>
      </c>
      <c r="J106" s="167">
        <v>99.730684743602978</v>
      </c>
      <c r="K106" s="164" t="s">
        <v>818</v>
      </c>
    </row>
    <row r="107" spans="1:11" ht="15" customHeight="1">
      <c r="A107" s="164" t="s">
        <v>819</v>
      </c>
      <c r="B107" s="165" t="s">
        <v>820</v>
      </c>
      <c r="C107" s="164" t="s">
        <v>821</v>
      </c>
      <c r="D107" s="164" t="s">
        <v>822</v>
      </c>
      <c r="E107" s="164" t="s">
        <v>823</v>
      </c>
      <c r="F107" s="166">
        <v>1</v>
      </c>
      <c r="G107" s="166">
        <v>1151.75</v>
      </c>
      <c r="H107" s="166">
        <v>1151.75</v>
      </c>
      <c r="I107" s="167">
        <v>1.0003516782249344E-2</v>
      </c>
      <c r="J107" s="167">
        <v>99.740688260385227</v>
      </c>
      <c r="K107" s="164" t="s">
        <v>824</v>
      </c>
    </row>
    <row r="108" spans="1:11" ht="27.75" customHeight="1">
      <c r="A108" s="164" t="s">
        <v>825</v>
      </c>
      <c r="B108" s="165" t="s">
        <v>826</v>
      </c>
      <c r="C108" s="164" t="s">
        <v>827</v>
      </c>
      <c r="D108" s="164" t="s">
        <v>828</v>
      </c>
      <c r="E108" s="164" t="s">
        <v>829</v>
      </c>
      <c r="F108" s="166">
        <v>26.2</v>
      </c>
      <c r="G108" s="166">
        <v>43.27</v>
      </c>
      <c r="H108" s="166">
        <v>1133.674</v>
      </c>
      <c r="I108" s="167">
        <v>9.8465178073364381E-3</v>
      </c>
      <c r="J108" s="167">
        <v>99.750534743450586</v>
      </c>
      <c r="K108" s="164" t="s">
        <v>830</v>
      </c>
    </row>
    <row r="109" spans="1:11" ht="19.5" customHeight="1">
      <c r="A109" s="164" t="s">
        <v>831</v>
      </c>
      <c r="B109" s="165" t="s">
        <v>832</v>
      </c>
      <c r="C109" s="164" t="s">
        <v>833</v>
      </c>
      <c r="D109" s="164" t="s">
        <v>834</v>
      </c>
      <c r="E109" s="164" t="s">
        <v>835</v>
      </c>
      <c r="F109" s="166">
        <v>36</v>
      </c>
      <c r="G109" s="166">
        <v>29.55</v>
      </c>
      <c r="H109" s="166">
        <v>1063.8</v>
      </c>
      <c r="I109" s="167">
        <v>9.239627656137922E-3</v>
      </c>
      <c r="J109" s="167">
        <v>99.75977437110673</v>
      </c>
      <c r="K109" s="164" t="s">
        <v>836</v>
      </c>
    </row>
    <row r="110" spans="1:11" ht="19.5" customHeight="1">
      <c r="A110" s="164" t="s">
        <v>837</v>
      </c>
      <c r="B110" s="165" t="s">
        <v>838</v>
      </c>
      <c r="C110" s="164" t="s">
        <v>839</v>
      </c>
      <c r="D110" s="164" t="s">
        <v>840</v>
      </c>
      <c r="E110" s="164" t="s">
        <v>841</v>
      </c>
      <c r="F110" s="166">
        <v>1</v>
      </c>
      <c r="G110" s="166">
        <v>1032.1099999999999</v>
      </c>
      <c r="H110" s="166">
        <v>1032.1099999999999</v>
      </c>
      <c r="I110" s="167">
        <v>8.9643843769284734E-3</v>
      </c>
      <c r="J110" s="167">
        <v>99.768738755483653</v>
      </c>
      <c r="K110" s="164" t="s">
        <v>842</v>
      </c>
    </row>
    <row r="111" spans="1:11" ht="15" customHeight="1">
      <c r="A111" s="164" t="s">
        <v>843</v>
      </c>
      <c r="B111" s="165" t="s">
        <v>844</v>
      </c>
      <c r="C111" s="164" t="s">
        <v>845</v>
      </c>
      <c r="D111" s="164" t="s">
        <v>846</v>
      </c>
      <c r="E111" s="164" t="s">
        <v>847</v>
      </c>
      <c r="F111" s="166">
        <v>30</v>
      </c>
      <c r="G111" s="166">
        <v>33.06</v>
      </c>
      <c r="H111" s="166">
        <v>991.8</v>
      </c>
      <c r="I111" s="167">
        <v>8.614272146416236E-3</v>
      </c>
      <c r="J111" s="167">
        <v>99.77735302763007</v>
      </c>
      <c r="K111" s="164" t="s">
        <v>848</v>
      </c>
    </row>
    <row r="112" spans="1:11" ht="19.5" customHeight="1">
      <c r="A112" s="164" t="s">
        <v>849</v>
      </c>
      <c r="B112" s="165" t="s">
        <v>850</v>
      </c>
      <c r="C112" s="164" t="s">
        <v>851</v>
      </c>
      <c r="D112" s="164" t="s">
        <v>852</v>
      </c>
      <c r="E112" s="164" t="s">
        <v>853</v>
      </c>
      <c r="F112" s="166">
        <v>9</v>
      </c>
      <c r="G112" s="166">
        <v>109.2</v>
      </c>
      <c r="H112" s="166">
        <v>982.8</v>
      </c>
      <c r="I112" s="167">
        <v>8.5361027077010248E-3</v>
      </c>
      <c r="J112" s="167">
        <v>99.785889130337779</v>
      </c>
      <c r="K112" s="164" t="s">
        <v>854</v>
      </c>
    </row>
    <row r="113" spans="1:11" ht="19.5" customHeight="1">
      <c r="A113" s="164" t="s">
        <v>855</v>
      </c>
      <c r="B113" s="165" t="s">
        <v>856</v>
      </c>
      <c r="C113" s="164" t="s">
        <v>857</v>
      </c>
      <c r="D113" s="164" t="s">
        <v>858</v>
      </c>
      <c r="E113" s="164" t="s">
        <v>859</v>
      </c>
      <c r="F113" s="166">
        <v>6</v>
      </c>
      <c r="G113" s="166">
        <v>162.05000000000001</v>
      </c>
      <c r="H113" s="166">
        <v>972.3</v>
      </c>
      <c r="I113" s="167">
        <v>8.4449050291999454E-3</v>
      </c>
      <c r="J113" s="167">
        <v>99.794334035366973</v>
      </c>
      <c r="K113" s="164" t="s">
        <v>860</v>
      </c>
    </row>
    <row r="114" spans="1:11" ht="19.5" customHeight="1">
      <c r="A114" s="164" t="s">
        <v>861</v>
      </c>
      <c r="B114" s="165" t="s">
        <v>862</v>
      </c>
      <c r="C114" s="164" t="s">
        <v>863</v>
      </c>
      <c r="D114" s="164" t="s">
        <v>864</v>
      </c>
      <c r="E114" s="164" t="s">
        <v>865</v>
      </c>
      <c r="F114" s="166">
        <v>25</v>
      </c>
      <c r="G114" s="166">
        <v>37.619999999999997</v>
      </c>
      <c r="H114" s="166">
        <v>940.5</v>
      </c>
      <c r="I114" s="167">
        <v>8.1687063457395338E-3</v>
      </c>
      <c r="J114" s="167">
        <v>99.802502741712715</v>
      </c>
      <c r="K114" s="164" t="s">
        <v>866</v>
      </c>
    </row>
    <row r="115" spans="1:11" ht="15" customHeight="1">
      <c r="A115" s="164" t="s">
        <v>867</v>
      </c>
      <c r="B115" s="165" t="s">
        <v>868</v>
      </c>
      <c r="C115" s="164" t="s">
        <v>869</v>
      </c>
      <c r="D115" s="164" t="s">
        <v>870</v>
      </c>
      <c r="E115" s="164" t="s">
        <v>871</v>
      </c>
      <c r="F115" s="166">
        <v>35</v>
      </c>
      <c r="G115" s="166">
        <v>25.9</v>
      </c>
      <c r="H115" s="166">
        <v>906.5</v>
      </c>
      <c r="I115" s="167">
        <v>7.873399577259849E-3</v>
      </c>
      <c r="J115" s="167">
        <v>99.810376141289979</v>
      </c>
      <c r="K115" s="164" t="s">
        <v>872</v>
      </c>
    </row>
    <row r="116" spans="1:11" ht="15" customHeight="1">
      <c r="A116" s="164" t="s">
        <v>873</v>
      </c>
      <c r="B116" s="165" t="s">
        <v>874</v>
      </c>
      <c r="C116" s="164" t="s">
        <v>875</v>
      </c>
      <c r="D116" s="164" t="s">
        <v>876</v>
      </c>
      <c r="E116" s="164" t="s">
        <v>877</v>
      </c>
      <c r="F116" s="166">
        <v>2</v>
      </c>
      <c r="G116" s="166">
        <v>436.23</v>
      </c>
      <c r="H116" s="166">
        <v>872.46</v>
      </c>
      <c r="I116" s="167">
        <v>7.5777453890525405E-3</v>
      </c>
      <c r="J116" s="167">
        <v>99.817953886679035</v>
      </c>
      <c r="K116" s="164" t="s">
        <v>878</v>
      </c>
    </row>
    <row r="117" spans="1:11" ht="15" customHeight="1">
      <c r="A117" s="164" t="s">
        <v>879</v>
      </c>
      <c r="B117" s="165" t="s">
        <v>880</v>
      </c>
      <c r="C117" s="164" t="s">
        <v>881</v>
      </c>
      <c r="D117" s="164" t="s">
        <v>882</v>
      </c>
      <c r="E117" s="164" t="s">
        <v>883</v>
      </c>
      <c r="F117" s="166">
        <v>62</v>
      </c>
      <c r="G117" s="166">
        <v>13.6</v>
      </c>
      <c r="H117" s="166">
        <v>843.2</v>
      </c>
      <c r="I117" s="167">
        <v>7.3236078582961991E-3</v>
      </c>
      <c r="J117" s="167">
        <v>99.825277494537332</v>
      </c>
      <c r="K117" s="164" t="s">
        <v>884</v>
      </c>
    </row>
    <row r="118" spans="1:11" ht="15" customHeight="1">
      <c r="A118" s="164" t="s">
        <v>885</v>
      </c>
      <c r="B118" s="165" t="s">
        <v>886</v>
      </c>
      <c r="C118" s="164" t="s">
        <v>887</v>
      </c>
      <c r="D118" s="164" t="s">
        <v>888</v>
      </c>
      <c r="E118" s="164" t="s">
        <v>889</v>
      </c>
      <c r="F118" s="166">
        <v>1</v>
      </c>
      <c r="G118" s="166">
        <v>782.04</v>
      </c>
      <c r="H118" s="166">
        <v>782.04</v>
      </c>
      <c r="I118" s="167">
        <v>6.7924030947603886E-3</v>
      </c>
      <c r="J118" s="167">
        <v>99.832069897632081</v>
      </c>
      <c r="K118" s="164" t="s">
        <v>890</v>
      </c>
    </row>
    <row r="119" spans="1:11" ht="19.5" customHeight="1">
      <c r="A119" s="164" t="s">
        <v>891</v>
      </c>
      <c r="B119" s="165" t="s">
        <v>892</v>
      </c>
      <c r="C119" s="164" t="s">
        <v>893</v>
      </c>
      <c r="D119" s="164" t="s">
        <v>894</v>
      </c>
      <c r="E119" s="164" t="s">
        <v>895</v>
      </c>
      <c r="F119" s="166">
        <v>20</v>
      </c>
      <c r="G119" s="166">
        <v>38.42</v>
      </c>
      <c r="H119" s="166">
        <v>768.4</v>
      </c>
      <c r="I119" s="167">
        <v>6.6739329676408906E-3</v>
      </c>
      <c r="J119" s="167">
        <v>99.838743830599725</v>
      </c>
      <c r="K119" s="164" t="s">
        <v>896</v>
      </c>
    </row>
    <row r="120" spans="1:11" ht="27.75" customHeight="1">
      <c r="A120" s="164" t="s">
        <v>897</v>
      </c>
      <c r="B120" s="165" t="s">
        <v>898</v>
      </c>
      <c r="C120" s="164" t="s">
        <v>899</v>
      </c>
      <c r="D120" s="164" t="s">
        <v>900</v>
      </c>
      <c r="E120" s="164" t="s">
        <v>901</v>
      </c>
      <c r="F120" s="166">
        <v>1</v>
      </c>
      <c r="G120" s="166">
        <v>761.8</v>
      </c>
      <c r="H120" s="166">
        <v>761.8</v>
      </c>
      <c r="I120" s="167">
        <v>6.6166087125830693E-3</v>
      </c>
      <c r="J120" s="167">
        <v>99.845360439312316</v>
      </c>
      <c r="K120" s="164" t="s">
        <v>902</v>
      </c>
    </row>
    <row r="121" spans="1:11" ht="19.5" customHeight="1">
      <c r="A121" s="164" t="s">
        <v>903</v>
      </c>
      <c r="B121" s="165" t="s">
        <v>904</v>
      </c>
      <c r="C121" s="164" t="s">
        <v>905</v>
      </c>
      <c r="D121" s="164" t="s">
        <v>906</v>
      </c>
      <c r="E121" s="164" t="s">
        <v>907</v>
      </c>
      <c r="F121" s="166">
        <v>1</v>
      </c>
      <c r="G121" s="166">
        <v>746.26</v>
      </c>
      <c r="H121" s="166">
        <v>746.26</v>
      </c>
      <c r="I121" s="167">
        <v>6.4816361484014724E-3</v>
      </c>
      <c r="J121" s="167">
        <v>99.851842075460709</v>
      </c>
      <c r="K121" s="164" t="s">
        <v>908</v>
      </c>
    </row>
    <row r="122" spans="1:11" ht="15" customHeight="1">
      <c r="A122" s="164" t="s">
        <v>909</v>
      </c>
      <c r="B122" s="165" t="s">
        <v>910</v>
      </c>
      <c r="C122" s="164" t="s">
        <v>911</v>
      </c>
      <c r="D122" s="164" t="s">
        <v>912</v>
      </c>
      <c r="E122" s="164" t="s">
        <v>913</v>
      </c>
      <c r="F122" s="166">
        <v>25</v>
      </c>
      <c r="G122" s="166">
        <v>29.57</v>
      </c>
      <c r="H122" s="166">
        <v>739.25</v>
      </c>
      <c r="I122" s="167">
        <v>6.4207508411355139E-3</v>
      </c>
      <c r="J122" s="167">
        <v>99.858262826301839</v>
      </c>
      <c r="K122" s="164" t="s">
        <v>914</v>
      </c>
    </row>
    <row r="123" spans="1:11" ht="19.5" customHeight="1">
      <c r="A123" s="164" t="s">
        <v>915</v>
      </c>
      <c r="B123" s="165" t="s">
        <v>916</v>
      </c>
      <c r="C123" s="164" t="s">
        <v>917</v>
      </c>
      <c r="D123" s="164" t="s">
        <v>918</v>
      </c>
      <c r="E123" s="164" t="s">
        <v>919</v>
      </c>
      <c r="F123" s="166">
        <v>38.729999999999997</v>
      </c>
      <c r="G123" s="166">
        <v>18.59</v>
      </c>
      <c r="H123" s="166">
        <v>719.99069999999995</v>
      </c>
      <c r="I123" s="167">
        <v>6.2534743221301951E-3</v>
      </c>
      <c r="J123" s="167">
        <v>99.864516294544131</v>
      </c>
      <c r="K123" s="164" t="s">
        <v>920</v>
      </c>
    </row>
    <row r="124" spans="1:11" ht="15" customHeight="1">
      <c r="A124" s="164" t="s">
        <v>921</v>
      </c>
      <c r="B124" s="165" t="s">
        <v>922</v>
      </c>
      <c r="C124" s="164" t="s">
        <v>923</v>
      </c>
      <c r="D124" s="164" t="s">
        <v>924</v>
      </c>
      <c r="E124" s="164" t="s">
        <v>925</v>
      </c>
      <c r="F124" s="166">
        <v>50</v>
      </c>
      <c r="G124" s="166">
        <v>13.69</v>
      </c>
      <c r="H124" s="166">
        <v>684.5</v>
      </c>
      <c r="I124" s="167">
        <v>5.9452200889513144E-3</v>
      </c>
      <c r="J124" s="167">
        <v>99.870461514633078</v>
      </c>
      <c r="K124" s="164" t="s">
        <v>926</v>
      </c>
    </row>
    <row r="125" spans="1:11" ht="27.75" customHeight="1">
      <c r="A125" s="164" t="s">
        <v>927</v>
      </c>
      <c r="B125" s="165" t="s">
        <v>928</v>
      </c>
      <c r="C125" s="164" t="s">
        <v>929</v>
      </c>
      <c r="D125" s="164" t="s">
        <v>930</v>
      </c>
      <c r="E125" s="164" t="s">
        <v>931</v>
      </c>
      <c r="F125" s="166">
        <v>1</v>
      </c>
      <c r="G125" s="166">
        <v>675.08</v>
      </c>
      <c r="H125" s="166">
        <v>675.08</v>
      </c>
      <c r="I125" s="167">
        <v>5.8634027430960606E-3</v>
      </c>
      <c r="J125" s="167">
        <v>99.876324917376181</v>
      </c>
      <c r="K125" s="164" t="s">
        <v>932</v>
      </c>
    </row>
    <row r="126" spans="1:11" ht="19.5" customHeight="1">
      <c r="A126" s="164" t="s">
        <v>933</v>
      </c>
      <c r="B126" s="165" t="s">
        <v>934</v>
      </c>
      <c r="C126" s="164" t="s">
        <v>935</v>
      </c>
      <c r="D126" s="164" t="s">
        <v>936</v>
      </c>
      <c r="E126" s="164" t="s">
        <v>937</v>
      </c>
      <c r="F126" s="166">
        <v>2</v>
      </c>
      <c r="G126" s="166">
        <v>317.05</v>
      </c>
      <c r="H126" s="166">
        <v>634.1</v>
      </c>
      <c r="I126" s="167">
        <v>5.5074712321461338E-3</v>
      </c>
      <c r="J126" s="167">
        <v>99.881832388608331</v>
      </c>
      <c r="K126" s="164" t="s">
        <v>938</v>
      </c>
    </row>
    <row r="127" spans="1:11" ht="19.5" customHeight="1">
      <c r="A127" s="164" t="s">
        <v>939</v>
      </c>
      <c r="B127" s="165" t="s">
        <v>940</v>
      </c>
      <c r="C127" s="164" t="s">
        <v>941</v>
      </c>
      <c r="D127" s="164" t="s">
        <v>942</v>
      </c>
      <c r="E127" s="164" t="s">
        <v>943</v>
      </c>
      <c r="F127" s="166">
        <v>1</v>
      </c>
      <c r="G127" s="166">
        <v>577.16999999999996</v>
      </c>
      <c r="H127" s="166">
        <v>577.16999999999996</v>
      </c>
      <c r="I127" s="167">
        <v>5.0130061048064712E-3</v>
      </c>
      <c r="J127" s="167">
        <v>99.886845394713134</v>
      </c>
      <c r="K127" s="164" t="s">
        <v>944</v>
      </c>
    </row>
    <row r="128" spans="1:11" ht="15" customHeight="1">
      <c r="A128" s="164" t="s">
        <v>945</v>
      </c>
      <c r="B128" s="165" t="s">
        <v>946</v>
      </c>
      <c r="C128" s="164" t="s">
        <v>947</v>
      </c>
      <c r="D128" s="164" t="s">
        <v>948</v>
      </c>
      <c r="E128" s="164" t="s">
        <v>949</v>
      </c>
      <c r="F128" s="166">
        <v>5</v>
      </c>
      <c r="G128" s="166">
        <v>111.01</v>
      </c>
      <c r="H128" s="166">
        <v>555.04999999999995</v>
      </c>
      <c r="I128" s="167">
        <v>4.8208829954308639E-3</v>
      </c>
      <c r="J128" s="167">
        <v>99.891666277708566</v>
      </c>
      <c r="K128" s="164" t="s">
        <v>950</v>
      </c>
    </row>
    <row r="129" spans="1:11" ht="19.5" customHeight="1">
      <c r="A129" s="164" t="s">
        <v>951</v>
      </c>
      <c r="B129" s="165" t="s">
        <v>952</v>
      </c>
      <c r="C129" s="164" t="s">
        <v>953</v>
      </c>
      <c r="D129" s="164" t="s">
        <v>954</v>
      </c>
      <c r="E129" s="164" t="s">
        <v>955</v>
      </c>
      <c r="F129" s="166">
        <v>14</v>
      </c>
      <c r="G129" s="166">
        <v>38.700000000000003</v>
      </c>
      <c r="H129" s="166">
        <v>541.79999999999995</v>
      </c>
      <c r="I129" s="167">
        <v>4.705800210655693E-3</v>
      </c>
      <c r="J129" s="167">
        <v>99.896372077919224</v>
      </c>
      <c r="K129" s="164" t="s">
        <v>956</v>
      </c>
    </row>
    <row r="130" spans="1:11" ht="15" customHeight="1">
      <c r="A130" s="164" t="s">
        <v>957</v>
      </c>
      <c r="B130" s="165" t="s">
        <v>958</v>
      </c>
      <c r="C130" s="164" t="s">
        <v>959</v>
      </c>
      <c r="D130" s="164" t="s">
        <v>960</v>
      </c>
      <c r="E130" s="164" t="s">
        <v>961</v>
      </c>
      <c r="F130" s="166">
        <v>3</v>
      </c>
      <c r="G130" s="166">
        <v>179.5</v>
      </c>
      <c r="H130" s="166">
        <v>538.5</v>
      </c>
      <c r="I130" s="167">
        <v>4.6771380831267823E-3</v>
      </c>
      <c r="J130" s="167">
        <v>99.901049216002349</v>
      </c>
      <c r="K130" s="164" t="s">
        <v>962</v>
      </c>
    </row>
    <row r="131" spans="1:11" ht="19.5" customHeight="1">
      <c r="A131" s="164" t="s">
        <v>963</v>
      </c>
      <c r="B131" s="165" t="s">
        <v>964</v>
      </c>
      <c r="C131" s="164" t="s">
        <v>965</v>
      </c>
      <c r="D131" s="164" t="s">
        <v>966</v>
      </c>
      <c r="E131" s="164" t="s">
        <v>967</v>
      </c>
      <c r="F131" s="166">
        <v>15</v>
      </c>
      <c r="G131" s="166">
        <v>35.340000000000003</v>
      </c>
      <c r="H131" s="166">
        <v>530.1</v>
      </c>
      <c r="I131" s="167">
        <v>4.6041799403259195E-3</v>
      </c>
      <c r="J131" s="167">
        <v>99.905653395942664</v>
      </c>
      <c r="K131" s="164" t="s">
        <v>968</v>
      </c>
    </row>
    <row r="132" spans="1:11" ht="19.5" customHeight="1">
      <c r="A132" s="164" t="s">
        <v>969</v>
      </c>
      <c r="B132" s="165" t="s">
        <v>970</v>
      </c>
      <c r="C132" s="164" t="s">
        <v>971</v>
      </c>
      <c r="D132" s="164" t="s">
        <v>972</v>
      </c>
      <c r="E132" s="164" t="s">
        <v>973</v>
      </c>
      <c r="F132" s="166">
        <v>9</v>
      </c>
      <c r="G132" s="166">
        <v>55.59</v>
      </c>
      <c r="H132" s="166">
        <v>500.31</v>
      </c>
      <c r="I132" s="167">
        <v>4.3454390981785716E-3</v>
      </c>
      <c r="J132" s="167">
        <v>99.909998835040852</v>
      </c>
      <c r="K132" s="164" t="s">
        <v>974</v>
      </c>
    </row>
    <row r="133" spans="1:11" ht="19.5" customHeight="1">
      <c r="A133" s="164" t="s">
        <v>975</v>
      </c>
      <c r="B133" s="165" t="s">
        <v>976</v>
      </c>
      <c r="C133" s="164" t="s">
        <v>977</v>
      </c>
      <c r="D133" s="164" t="s">
        <v>978</v>
      </c>
      <c r="E133" s="164" t="s">
        <v>979</v>
      </c>
      <c r="F133" s="166">
        <v>45</v>
      </c>
      <c r="G133" s="166">
        <v>10.58</v>
      </c>
      <c r="H133" s="166">
        <v>476.1</v>
      </c>
      <c r="I133" s="167">
        <v>4.1351633080346541E-3</v>
      </c>
      <c r="J133" s="167">
        <v>99.914133998348888</v>
      </c>
      <c r="K133" s="164" t="s">
        <v>980</v>
      </c>
    </row>
    <row r="134" spans="1:11" ht="15" customHeight="1">
      <c r="A134" s="164" t="s">
        <v>981</v>
      </c>
      <c r="B134" s="165" t="s">
        <v>982</v>
      </c>
      <c r="C134" s="164" t="s">
        <v>983</v>
      </c>
      <c r="D134" s="164" t="s">
        <v>984</v>
      </c>
      <c r="E134" s="164" t="s">
        <v>985</v>
      </c>
      <c r="F134" s="166">
        <v>14</v>
      </c>
      <c r="G134" s="166">
        <v>34</v>
      </c>
      <c r="H134" s="166">
        <v>476</v>
      </c>
      <c r="I134" s="167">
        <v>4.1342947587155966E-3</v>
      </c>
      <c r="J134" s="167">
        <v>99.918268293107602</v>
      </c>
      <c r="K134" s="164" t="s">
        <v>986</v>
      </c>
    </row>
    <row r="135" spans="1:11" ht="27.75" customHeight="1">
      <c r="A135" s="164" t="s">
        <v>987</v>
      </c>
      <c r="B135" s="165" t="s">
        <v>988</v>
      </c>
      <c r="C135" s="164" t="s">
        <v>989</v>
      </c>
      <c r="D135" s="164" t="s">
        <v>990</v>
      </c>
      <c r="E135" s="164" t="s">
        <v>991</v>
      </c>
      <c r="F135" s="166">
        <v>1</v>
      </c>
      <c r="G135" s="166">
        <v>471.47</v>
      </c>
      <c r="H135" s="166">
        <v>471.47</v>
      </c>
      <c r="I135" s="167">
        <v>4.0949494745622737E-3</v>
      </c>
      <c r="J135" s="167">
        <v>99.922363242582165</v>
      </c>
      <c r="K135" s="164" t="s">
        <v>992</v>
      </c>
    </row>
    <row r="136" spans="1:11" ht="15" customHeight="1">
      <c r="A136" s="164" t="s">
        <v>993</v>
      </c>
      <c r="B136" s="165" t="s">
        <v>994</v>
      </c>
      <c r="C136" s="164" t="s">
        <v>995</v>
      </c>
      <c r="D136" s="164" t="s">
        <v>996</v>
      </c>
      <c r="E136" s="164" t="s">
        <v>997</v>
      </c>
      <c r="F136" s="166">
        <v>1</v>
      </c>
      <c r="G136" s="166">
        <v>439.63</v>
      </c>
      <c r="H136" s="166">
        <v>439.63</v>
      </c>
      <c r="I136" s="167">
        <v>3.8184033713742384E-3</v>
      </c>
      <c r="J136" s="167">
        <v>99.926181645953534</v>
      </c>
      <c r="K136" s="164" t="s">
        <v>998</v>
      </c>
    </row>
    <row r="137" spans="1:11" ht="15" customHeight="1">
      <c r="A137" s="164" t="s">
        <v>999</v>
      </c>
      <c r="B137" s="165" t="s">
        <v>1000</v>
      </c>
      <c r="C137" s="164" t="s">
        <v>1001</v>
      </c>
      <c r="D137" s="164" t="s">
        <v>1002</v>
      </c>
      <c r="E137" s="164" t="s">
        <v>1003</v>
      </c>
      <c r="F137" s="166">
        <v>9</v>
      </c>
      <c r="G137" s="166">
        <v>48.71</v>
      </c>
      <c r="H137" s="166">
        <v>438.39</v>
      </c>
      <c r="I137" s="167">
        <v>3.8076333598179206E-3</v>
      </c>
      <c r="J137" s="167">
        <v>99.929989279313347</v>
      </c>
      <c r="K137" s="164" t="s">
        <v>1004</v>
      </c>
    </row>
    <row r="138" spans="1:11" ht="15" customHeight="1">
      <c r="A138" s="164" t="s">
        <v>1005</v>
      </c>
      <c r="B138" s="165" t="s">
        <v>1006</v>
      </c>
      <c r="C138" s="164" t="s">
        <v>1007</v>
      </c>
      <c r="D138" s="164" t="s">
        <v>1008</v>
      </c>
      <c r="E138" s="164" t="s">
        <v>1009</v>
      </c>
      <c r="F138" s="166">
        <v>1.2</v>
      </c>
      <c r="G138" s="166">
        <v>364.76</v>
      </c>
      <c r="H138" s="166">
        <v>437.71199999999999</v>
      </c>
      <c r="I138" s="167">
        <v>3.8017445954347077E-3</v>
      </c>
      <c r="J138" s="167">
        <v>99.933791006537803</v>
      </c>
      <c r="K138" s="164" t="s">
        <v>1010</v>
      </c>
    </row>
    <row r="139" spans="1:11" ht="19.5" customHeight="1">
      <c r="A139" s="164" t="s">
        <v>1011</v>
      </c>
      <c r="B139" s="165" t="s">
        <v>1012</v>
      </c>
      <c r="C139" s="164" t="s">
        <v>1013</v>
      </c>
      <c r="D139" s="164" t="s">
        <v>1014</v>
      </c>
      <c r="E139" s="164" t="s">
        <v>1015</v>
      </c>
      <c r="F139" s="166">
        <v>2</v>
      </c>
      <c r="G139" s="166">
        <v>216.65</v>
      </c>
      <c r="H139" s="166">
        <v>433.3</v>
      </c>
      <c r="I139" s="167">
        <v>3.7634241994778735E-3</v>
      </c>
      <c r="J139" s="167">
        <v>99.937554430737279</v>
      </c>
      <c r="K139" s="164" t="s">
        <v>1016</v>
      </c>
    </row>
    <row r="140" spans="1:11" ht="27.75" customHeight="1">
      <c r="A140" s="164" t="s">
        <v>1017</v>
      </c>
      <c r="B140" s="165" t="s">
        <v>1018</v>
      </c>
      <c r="C140" s="164" t="s">
        <v>1019</v>
      </c>
      <c r="D140" s="164" t="s">
        <v>1020</v>
      </c>
      <c r="E140" s="164" t="s">
        <v>1021</v>
      </c>
      <c r="F140" s="166">
        <v>8</v>
      </c>
      <c r="G140" s="166">
        <v>50.14</v>
      </c>
      <c r="H140" s="166">
        <v>401.12</v>
      </c>
      <c r="I140" s="167">
        <v>3.4839250286050421E-3</v>
      </c>
      <c r="J140" s="167">
        <v>99.941038355765883</v>
      </c>
      <c r="K140" s="164" t="s">
        <v>1022</v>
      </c>
    </row>
    <row r="141" spans="1:11" ht="19.5" customHeight="1">
      <c r="A141" s="164" t="s">
        <v>1023</v>
      </c>
      <c r="B141" s="165" t="s">
        <v>1024</v>
      </c>
      <c r="C141" s="164" t="s">
        <v>1025</v>
      </c>
      <c r="D141" s="164" t="s">
        <v>1026</v>
      </c>
      <c r="E141" s="164" t="s">
        <v>1027</v>
      </c>
      <c r="F141" s="166">
        <v>1</v>
      </c>
      <c r="G141" s="166">
        <v>376.21</v>
      </c>
      <c r="H141" s="166">
        <v>376.21</v>
      </c>
      <c r="I141" s="167">
        <v>3.2675693932277196E-3</v>
      </c>
      <c r="J141" s="167">
        <v>99.944305925159114</v>
      </c>
      <c r="K141" s="164" t="s">
        <v>1028</v>
      </c>
    </row>
    <row r="142" spans="1:11" ht="19.5" customHeight="1">
      <c r="A142" s="164" t="s">
        <v>1029</v>
      </c>
      <c r="B142" s="165" t="s">
        <v>1030</v>
      </c>
      <c r="C142" s="164" t="s">
        <v>1031</v>
      </c>
      <c r="D142" s="164" t="s">
        <v>1032</v>
      </c>
      <c r="E142" s="164" t="s">
        <v>1033</v>
      </c>
      <c r="F142" s="166">
        <v>8</v>
      </c>
      <c r="G142" s="166">
        <v>46.43</v>
      </c>
      <c r="H142" s="166">
        <v>371.44</v>
      </c>
      <c r="I142" s="167">
        <v>3.2261395907086576E-3</v>
      </c>
      <c r="J142" s="167">
        <v>99.947532064749822</v>
      </c>
      <c r="K142" s="164" t="s">
        <v>1034</v>
      </c>
    </row>
    <row r="143" spans="1:11" ht="19.5" customHeight="1">
      <c r="A143" s="164" t="s">
        <v>1035</v>
      </c>
      <c r="B143" s="165" t="s">
        <v>1036</v>
      </c>
      <c r="C143" s="164" t="s">
        <v>1037</v>
      </c>
      <c r="D143" s="164" t="s">
        <v>1038</v>
      </c>
      <c r="E143" s="164" t="s">
        <v>1039</v>
      </c>
      <c r="F143" s="166">
        <v>50</v>
      </c>
      <c r="G143" s="166">
        <v>7.29</v>
      </c>
      <c r="H143" s="166">
        <v>364.5</v>
      </c>
      <c r="I143" s="167">
        <v>3.1658622679660397E-3</v>
      </c>
      <c r="J143" s="167">
        <v>99.950697927017785</v>
      </c>
      <c r="K143" s="164" t="s">
        <v>1040</v>
      </c>
    </row>
    <row r="144" spans="1:11" ht="15" customHeight="1">
      <c r="A144" s="164" t="s">
        <v>1041</v>
      </c>
      <c r="B144" s="165" t="s">
        <v>1042</v>
      </c>
      <c r="C144" s="164" t="s">
        <v>1043</v>
      </c>
      <c r="D144" s="164" t="s">
        <v>1044</v>
      </c>
      <c r="E144" s="164" t="s">
        <v>1045</v>
      </c>
      <c r="F144" s="166">
        <v>30</v>
      </c>
      <c r="G144" s="166">
        <v>11.91</v>
      </c>
      <c r="H144" s="166">
        <v>357.3</v>
      </c>
      <c r="I144" s="167">
        <v>3.103326716993871E-3</v>
      </c>
      <c r="J144" s="167">
        <v>99.953801253734781</v>
      </c>
      <c r="K144" s="164" t="s">
        <v>1046</v>
      </c>
    </row>
    <row r="145" spans="1:11" ht="15" customHeight="1">
      <c r="A145" s="164" t="s">
        <v>1047</v>
      </c>
      <c r="B145" s="165" t="s">
        <v>1048</v>
      </c>
      <c r="C145" s="164" t="s">
        <v>1049</v>
      </c>
      <c r="D145" s="164" t="s">
        <v>1050</v>
      </c>
      <c r="E145" s="164" t="s">
        <v>1051</v>
      </c>
      <c r="F145" s="166">
        <v>1</v>
      </c>
      <c r="G145" s="166">
        <v>339.04</v>
      </c>
      <c r="H145" s="166">
        <v>339.04</v>
      </c>
      <c r="I145" s="167">
        <v>2.9447296113338985E-3</v>
      </c>
      <c r="J145" s="167">
        <v>99.95674598334611</v>
      </c>
      <c r="K145" s="164" t="s">
        <v>1052</v>
      </c>
    </row>
    <row r="146" spans="1:11" ht="19.5" customHeight="1">
      <c r="A146" s="164" t="s">
        <v>1053</v>
      </c>
      <c r="B146" s="165" t="s">
        <v>1054</v>
      </c>
      <c r="C146" s="164" t="s">
        <v>1055</v>
      </c>
      <c r="D146" s="164" t="s">
        <v>1056</v>
      </c>
      <c r="E146" s="164" t="s">
        <v>1057</v>
      </c>
      <c r="F146" s="166">
        <v>20</v>
      </c>
      <c r="G146" s="166">
        <v>16.89</v>
      </c>
      <c r="H146" s="166">
        <v>337.8</v>
      </c>
      <c r="I146" s="167">
        <v>2.9339595997775808E-3</v>
      </c>
      <c r="J146" s="167">
        <v>99.959679942945897</v>
      </c>
      <c r="K146" s="164" t="s">
        <v>1058</v>
      </c>
    </row>
    <row r="147" spans="1:11" ht="19.5" customHeight="1">
      <c r="A147" s="164" t="s">
        <v>1059</v>
      </c>
      <c r="B147" s="165" t="s">
        <v>1060</v>
      </c>
      <c r="C147" s="164" t="s">
        <v>1061</v>
      </c>
      <c r="D147" s="164" t="s">
        <v>1062</v>
      </c>
      <c r="E147" s="164" t="s">
        <v>1063</v>
      </c>
      <c r="F147" s="166">
        <v>5</v>
      </c>
      <c r="G147" s="166">
        <v>65.510000000000005</v>
      </c>
      <c r="H147" s="166">
        <v>327.55</v>
      </c>
      <c r="I147" s="167">
        <v>2.8449332945741459E-3</v>
      </c>
      <c r="J147" s="167">
        <v>99.962524876240465</v>
      </c>
      <c r="K147" s="164" t="s">
        <v>1064</v>
      </c>
    </row>
    <row r="148" spans="1:11" ht="15" customHeight="1">
      <c r="A148" s="164" t="s">
        <v>1065</v>
      </c>
      <c r="B148" s="165" t="s">
        <v>1066</v>
      </c>
      <c r="C148" s="164" t="s">
        <v>1067</v>
      </c>
      <c r="D148" s="164" t="s">
        <v>1068</v>
      </c>
      <c r="E148" s="164" t="s">
        <v>1069</v>
      </c>
      <c r="F148" s="166">
        <v>15</v>
      </c>
      <c r="G148" s="166">
        <v>18.399999999999999</v>
      </c>
      <c r="H148" s="166">
        <v>276</v>
      </c>
      <c r="I148" s="167">
        <v>2.3971961205997996E-3</v>
      </c>
      <c r="J148" s="167">
        <v>99.964922072361063</v>
      </c>
      <c r="K148" s="164" t="s">
        <v>1070</v>
      </c>
    </row>
    <row r="149" spans="1:11" ht="19.5" customHeight="1">
      <c r="A149" s="164" t="s">
        <v>1071</v>
      </c>
      <c r="B149" s="165" t="s">
        <v>1072</v>
      </c>
      <c r="C149" s="164" t="s">
        <v>1073</v>
      </c>
      <c r="D149" s="164" t="s">
        <v>1074</v>
      </c>
      <c r="E149" s="164" t="s">
        <v>1075</v>
      </c>
      <c r="F149" s="166">
        <v>3</v>
      </c>
      <c r="G149" s="166">
        <v>83.26</v>
      </c>
      <c r="H149" s="166">
        <v>249.78</v>
      </c>
      <c r="I149" s="167">
        <v>2.1694624891428187E-3</v>
      </c>
      <c r="J149" s="167">
        <v>99.967091534850212</v>
      </c>
      <c r="K149" s="164" t="s">
        <v>1076</v>
      </c>
    </row>
    <row r="150" spans="1:11" ht="15" customHeight="1">
      <c r="A150" s="164" t="s">
        <v>1077</v>
      </c>
      <c r="B150" s="165" t="s">
        <v>1078</v>
      </c>
      <c r="C150" s="164" t="s">
        <v>1079</v>
      </c>
      <c r="D150" s="164" t="s">
        <v>1080</v>
      </c>
      <c r="E150" s="164" t="s">
        <v>1081</v>
      </c>
      <c r="F150" s="166">
        <v>3</v>
      </c>
      <c r="G150" s="166">
        <v>82.36</v>
      </c>
      <c r="H150" s="166">
        <v>247.08</v>
      </c>
      <c r="I150" s="167">
        <v>2.1460116575282551E-3</v>
      </c>
      <c r="J150" s="167">
        <v>99.969237546507742</v>
      </c>
      <c r="K150" s="164" t="s">
        <v>1082</v>
      </c>
    </row>
    <row r="151" spans="1:11" ht="15" customHeight="1">
      <c r="A151" s="164" t="s">
        <v>1083</v>
      </c>
      <c r="B151" s="165" t="s">
        <v>1084</v>
      </c>
      <c r="C151" s="164" t="s">
        <v>1085</v>
      </c>
      <c r="D151" s="164" t="s">
        <v>1086</v>
      </c>
      <c r="E151" s="164" t="s">
        <v>1087</v>
      </c>
      <c r="F151" s="166">
        <v>12</v>
      </c>
      <c r="G151" s="166">
        <v>20.3</v>
      </c>
      <c r="H151" s="166">
        <v>243.6</v>
      </c>
      <c r="I151" s="167">
        <v>2.1157861412250405E-3</v>
      </c>
      <c r="J151" s="167">
        <v>99.97135333264896</v>
      </c>
      <c r="K151" s="164" t="s">
        <v>1088</v>
      </c>
    </row>
    <row r="152" spans="1:11" ht="27.75" customHeight="1">
      <c r="A152" s="164" t="s">
        <v>1089</v>
      </c>
      <c r="B152" s="165" t="s">
        <v>1090</v>
      </c>
      <c r="C152" s="164" t="s">
        <v>1091</v>
      </c>
      <c r="D152" s="164" t="s">
        <v>1092</v>
      </c>
      <c r="E152" s="164" t="s">
        <v>1093</v>
      </c>
      <c r="F152" s="166">
        <v>4</v>
      </c>
      <c r="G152" s="166">
        <v>60.58</v>
      </c>
      <c r="H152" s="166">
        <v>242.32</v>
      </c>
      <c r="I152" s="167">
        <v>2.1046687099410995E-3</v>
      </c>
      <c r="J152" s="167">
        <v>99.973458001358907</v>
      </c>
      <c r="K152" s="164" t="s">
        <v>1094</v>
      </c>
    </row>
    <row r="153" spans="1:11" ht="15" customHeight="1">
      <c r="A153" s="164" t="s">
        <v>1095</v>
      </c>
      <c r="B153" s="165" t="s">
        <v>1096</v>
      </c>
      <c r="C153" s="164" t="s">
        <v>1097</v>
      </c>
      <c r="D153" s="164" t="s">
        <v>1098</v>
      </c>
      <c r="E153" s="164" t="s">
        <v>1099</v>
      </c>
      <c r="F153" s="166">
        <v>1</v>
      </c>
      <c r="G153" s="166">
        <v>239.79</v>
      </c>
      <c r="H153" s="166">
        <v>239.79</v>
      </c>
      <c r="I153" s="167">
        <v>2.0826944121689344E-3</v>
      </c>
      <c r="J153" s="167">
        <v>99.975540695771073</v>
      </c>
      <c r="K153" s="164" t="s">
        <v>1100</v>
      </c>
    </row>
    <row r="154" spans="1:11" ht="15" customHeight="1">
      <c r="A154" s="164" t="s">
        <v>1101</v>
      </c>
      <c r="B154" s="165" t="s">
        <v>1102</v>
      </c>
      <c r="C154" s="164" t="s">
        <v>1103</v>
      </c>
      <c r="D154" s="164" t="s">
        <v>1104</v>
      </c>
      <c r="E154" s="164" t="s">
        <v>1105</v>
      </c>
      <c r="F154" s="166">
        <v>2</v>
      </c>
      <c r="G154" s="166">
        <v>111.07</v>
      </c>
      <c r="H154" s="166">
        <v>222.14</v>
      </c>
      <c r="I154" s="167">
        <v>1.9293954573552155E-3</v>
      </c>
      <c r="J154" s="167">
        <v>99.977470091228426</v>
      </c>
      <c r="K154" s="164" t="s">
        <v>1106</v>
      </c>
    </row>
    <row r="155" spans="1:11" ht="19.5" customHeight="1">
      <c r="A155" s="164" t="s">
        <v>1107</v>
      </c>
      <c r="B155" s="165" t="s">
        <v>1108</v>
      </c>
      <c r="C155" s="164" t="s">
        <v>1109</v>
      </c>
      <c r="D155" s="164" t="s">
        <v>1110</v>
      </c>
      <c r="E155" s="164" t="s">
        <v>1111</v>
      </c>
      <c r="F155" s="166">
        <v>3</v>
      </c>
      <c r="G155" s="166">
        <v>72.13</v>
      </c>
      <c r="H155" s="166">
        <v>216.39</v>
      </c>
      <c r="I155" s="167">
        <v>1.8794538715093863E-3</v>
      </c>
      <c r="J155" s="167">
        <v>99.979349545099936</v>
      </c>
      <c r="K155" s="164" t="s">
        <v>1112</v>
      </c>
    </row>
    <row r="156" spans="1:11" ht="19.5" customHeight="1">
      <c r="A156" s="164" t="s">
        <v>1113</v>
      </c>
      <c r="B156" s="165" t="s">
        <v>1114</v>
      </c>
      <c r="C156" s="164" t="s">
        <v>1115</v>
      </c>
      <c r="D156" s="164" t="s">
        <v>1116</v>
      </c>
      <c r="E156" s="164" t="s">
        <v>1117</v>
      </c>
      <c r="F156" s="166">
        <v>3</v>
      </c>
      <c r="G156" s="166">
        <v>68.75</v>
      </c>
      <c r="H156" s="166">
        <v>206.25</v>
      </c>
      <c r="I156" s="167">
        <v>1.7913829705569154E-3</v>
      </c>
      <c r="J156" s="167">
        <v>99.981140928070488</v>
      </c>
      <c r="K156" s="164" t="s">
        <v>1118</v>
      </c>
    </row>
    <row r="157" spans="1:11" ht="19.5" customHeight="1">
      <c r="A157" s="164" t="s">
        <v>1119</v>
      </c>
      <c r="B157" s="165" t="s">
        <v>1120</v>
      </c>
      <c r="C157" s="164" t="s">
        <v>1121</v>
      </c>
      <c r="D157" s="164" t="s">
        <v>1122</v>
      </c>
      <c r="E157" s="164" t="s">
        <v>1123</v>
      </c>
      <c r="F157" s="166">
        <v>5</v>
      </c>
      <c r="G157" s="166">
        <v>39.64</v>
      </c>
      <c r="H157" s="166">
        <v>198.2</v>
      </c>
      <c r="I157" s="167">
        <v>1.7214647503727546E-3</v>
      </c>
      <c r="J157" s="167">
        <v>99.982862392820863</v>
      </c>
      <c r="K157" s="164" t="s">
        <v>1124</v>
      </c>
    </row>
    <row r="158" spans="1:11" ht="15" customHeight="1">
      <c r="A158" s="164" t="s">
        <v>1125</v>
      </c>
      <c r="B158" s="165" t="s">
        <v>1126</v>
      </c>
      <c r="C158" s="164" t="s">
        <v>1127</v>
      </c>
      <c r="D158" s="164" t="s">
        <v>1128</v>
      </c>
      <c r="E158" s="164" t="s">
        <v>1129</v>
      </c>
      <c r="F158" s="166">
        <v>22</v>
      </c>
      <c r="G158" s="166">
        <v>8.6300000000000008</v>
      </c>
      <c r="H158" s="166">
        <v>189.86</v>
      </c>
      <c r="I158" s="167">
        <v>1.6490277371633258E-3</v>
      </c>
      <c r="J158" s="167">
        <v>99.984511420558036</v>
      </c>
      <c r="K158" s="164" t="s">
        <v>1130</v>
      </c>
    </row>
    <row r="159" spans="1:11" ht="19.5" customHeight="1">
      <c r="A159" s="164" t="s">
        <v>1131</v>
      </c>
      <c r="B159" s="165" t="s">
        <v>1132</v>
      </c>
      <c r="C159" s="164" t="s">
        <v>1133</v>
      </c>
      <c r="D159" s="164" t="s">
        <v>1134</v>
      </c>
      <c r="E159" s="164" t="s">
        <v>1135</v>
      </c>
      <c r="F159" s="166">
        <v>2</v>
      </c>
      <c r="G159" s="166">
        <v>88.29</v>
      </c>
      <c r="H159" s="166">
        <v>176.58</v>
      </c>
      <c r="I159" s="167">
        <v>1.5336843875924369E-3</v>
      </c>
      <c r="J159" s="167">
        <v>99.986045104945617</v>
      </c>
      <c r="K159" s="164" t="s">
        <v>1136</v>
      </c>
    </row>
    <row r="160" spans="1:11" ht="27.75" customHeight="1">
      <c r="A160" s="164" t="s">
        <v>1137</v>
      </c>
      <c r="B160" s="165" t="s">
        <v>1138</v>
      </c>
      <c r="C160" s="164" t="s">
        <v>1139</v>
      </c>
      <c r="D160" s="164" t="s">
        <v>1140</v>
      </c>
      <c r="E160" s="164" t="s">
        <v>1141</v>
      </c>
      <c r="F160" s="166">
        <v>4</v>
      </c>
      <c r="G160" s="166">
        <v>43.93</v>
      </c>
      <c r="H160" s="166">
        <v>175.72</v>
      </c>
      <c r="I160" s="167">
        <v>1.5262148634485389E-3</v>
      </c>
      <c r="J160" s="167">
        <v>99.987571319809078</v>
      </c>
      <c r="K160" s="164" t="s">
        <v>1142</v>
      </c>
    </row>
    <row r="161" spans="1:11" ht="15" customHeight="1">
      <c r="A161" s="164" t="s">
        <v>1143</v>
      </c>
      <c r="B161" s="165" t="s">
        <v>1144</v>
      </c>
      <c r="C161" s="164" t="s">
        <v>1145</v>
      </c>
      <c r="D161" s="164" t="s">
        <v>1146</v>
      </c>
      <c r="E161" s="164" t="s">
        <v>1147</v>
      </c>
      <c r="F161" s="166">
        <v>2</v>
      </c>
      <c r="G161" s="166">
        <v>80.510000000000005</v>
      </c>
      <c r="H161" s="166">
        <v>161.02000000000001</v>
      </c>
      <c r="I161" s="167">
        <v>1.3985381135470281E-3</v>
      </c>
      <c r="J161" s="167">
        <v>99.988969857922612</v>
      </c>
      <c r="K161" s="164" t="s">
        <v>1148</v>
      </c>
    </row>
    <row r="162" spans="1:11" ht="19.5" customHeight="1">
      <c r="A162" s="164" t="s">
        <v>1149</v>
      </c>
      <c r="B162" s="165" t="s">
        <v>1150</v>
      </c>
      <c r="C162" s="164" t="s">
        <v>1151</v>
      </c>
      <c r="D162" s="164" t="s">
        <v>1152</v>
      </c>
      <c r="E162" s="164" t="s">
        <v>1153</v>
      </c>
      <c r="F162" s="166">
        <v>14</v>
      </c>
      <c r="G162" s="166">
        <v>9.9</v>
      </c>
      <c r="H162" s="166">
        <v>138.6</v>
      </c>
      <c r="I162" s="167">
        <v>1.203809356214247E-3</v>
      </c>
      <c r="J162" s="167">
        <v>99.990173667278839</v>
      </c>
      <c r="K162" s="164" t="s">
        <v>1154</v>
      </c>
    </row>
    <row r="163" spans="1:11" ht="19.5" customHeight="1">
      <c r="A163" s="164" t="s">
        <v>1155</v>
      </c>
      <c r="B163" s="165" t="s">
        <v>1156</v>
      </c>
      <c r="C163" s="164" t="s">
        <v>1157</v>
      </c>
      <c r="D163" s="164" t="s">
        <v>1158</v>
      </c>
      <c r="E163" s="164" t="s">
        <v>1159</v>
      </c>
      <c r="F163" s="166">
        <v>18</v>
      </c>
      <c r="G163" s="166">
        <v>7.62</v>
      </c>
      <c r="H163" s="166">
        <v>137.16</v>
      </c>
      <c r="I163" s="167">
        <v>1.1913022460198134E-3</v>
      </c>
      <c r="J163" s="167">
        <v>99.991364969524852</v>
      </c>
      <c r="K163" s="164" t="s">
        <v>1160</v>
      </c>
    </row>
    <row r="164" spans="1:11" ht="15" customHeight="1">
      <c r="A164" s="164" t="s">
        <v>1161</v>
      </c>
      <c r="B164" s="165" t="s">
        <v>1162</v>
      </c>
      <c r="C164" s="164" t="s">
        <v>1163</v>
      </c>
      <c r="D164" s="164" t="s">
        <v>1164</v>
      </c>
      <c r="E164" s="164" t="s">
        <v>1165</v>
      </c>
      <c r="F164" s="166">
        <v>30</v>
      </c>
      <c r="G164" s="166">
        <v>4.01</v>
      </c>
      <c r="H164" s="166">
        <v>120.3</v>
      </c>
      <c r="I164" s="167">
        <v>1.0448648308266518E-3</v>
      </c>
      <c r="J164" s="167">
        <v>99.992409834355684</v>
      </c>
      <c r="K164" s="164" t="s">
        <v>1166</v>
      </c>
    </row>
    <row r="165" spans="1:11" ht="19.5" customHeight="1">
      <c r="A165" s="164" t="s">
        <v>1167</v>
      </c>
      <c r="B165" s="165" t="s">
        <v>1168</v>
      </c>
      <c r="C165" s="164" t="s">
        <v>1169</v>
      </c>
      <c r="D165" s="164" t="s">
        <v>1170</v>
      </c>
      <c r="E165" s="164" t="s">
        <v>1171</v>
      </c>
      <c r="F165" s="166">
        <v>6</v>
      </c>
      <c r="G165" s="166">
        <v>18.52</v>
      </c>
      <c r="H165" s="166">
        <v>111.12</v>
      </c>
      <c r="I165" s="167">
        <v>9.6513200333713661E-4</v>
      </c>
      <c r="J165" s="167">
        <v>99.993374966359013</v>
      </c>
      <c r="K165" s="164" t="s">
        <v>1172</v>
      </c>
    </row>
    <row r="166" spans="1:11" ht="19.5" customHeight="1">
      <c r="A166" s="164" t="s">
        <v>1173</v>
      </c>
      <c r="B166" s="165" t="s">
        <v>1174</v>
      </c>
      <c r="C166" s="164" t="s">
        <v>1175</v>
      </c>
      <c r="D166" s="164" t="s">
        <v>1176</v>
      </c>
      <c r="E166" s="164" t="s">
        <v>1177</v>
      </c>
      <c r="F166" s="166">
        <v>2</v>
      </c>
      <c r="G166" s="166">
        <v>54.93</v>
      </c>
      <c r="H166" s="166">
        <v>109.86</v>
      </c>
      <c r="I166" s="167">
        <v>9.5418828191700712E-4</v>
      </c>
      <c r="J166" s="167">
        <v>99.994329154640937</v>
      </c>
      <c r="K166" s="164" t="s">
        <v>1178</v>
      </c>
    </row>
    <row r="167" spans="1:11" ht="15" customHeight="1">
      <c r="A167" s="164" t="s">
        <v>1179</v>
      </c>
      <c r="B167" s="165" t="s">
        <v>1180</v>
      </c>
      <c r="C167" s="164" t="s">
        <v>1181</v>
      </c>
      <c r="D167" s="164" t="s">
        <v>1182</v>
      </c>
      <c r="E167" s="164" t="s">
        <v>1183</v>
      </c>
      <c r="F167" s="166">
        <v>3</v>
      </c>
      <c r="G167" s="166">
        <v>34.32</v>
      </c>
      <c r="H167" s="166">
        <v>102.96</v>
      </c>
      <c r="I167" s="167">
        <v>8.9425837890201219E-4</v>
      </c>
      <c r="J167" s="167">
        <v>99.995223413019829</v>
      </c>
      <c r="K167" s="164" t="s">
        <v>1184</v>
      </c>
    </row>
    <row r="168" spans="1:11" ht="27.75" customHeight="1">
      <c r="A168" s="164" t="s">
        <v>1185</v>
      </c>
      <c r="B168" s="165" t="s">
        <v>1186</v>
      </c>
      <c r="C168" s="164" t="s">
        <v>1187</v>
      </c>
      <c r="D168" s="164" t="s">
        <v>1188</v>
      </c>
      <c r="E168" s="164" t="s">
        <v>1189</v>
      </c>
      <c r="F168" s="166">
        <v>1</v>
      </c>
      <c r="G168" s="166">
        <v>100.92</v>
      </c>
      <c r="H168" s="166">
        <v>100.92</v>
      </c>
      <c r="I168" s="167">
        <v>8.7653997279323102E-4</v>
      </c>
      <c r="J168" s="167">
        <v>99.996099952992623</v>
      </c>
      <c r="K168" s="164" t="s">
        <v>1190</v>
      </c>
    </row>
    <row r="169" spans="1:11" ht="19.5" customHeight="1">
      <c r="A169" s="164" t="s">
        <v>1191</v>
      </c>
      <c r="B169" s="165" t="s">
        <v>1192</v>
      </c>
      <c r="C169" s="164" t="s">
        <v>1193</v>
      </c>
      <c r="D169" s="164" t="s">
        <v>1194</v>
      </c>
      <c r="E169" s="164" t="s">
        <v>1195</v>
      </c>
      <c r="F169" s="166">
        <v>9</v>
      </c>
      <c r="G169" s="166">
        <v>11.1</v>
      </c>
      <c r="H169" s="166">
        <v>99.9</v>
      </c>
      <c r="I169" s="167">
        <v>8.676807697388405E-4</v>
      </c>
      <c r="J169" s="167">
        <v>99.996967633762367</v>
      </c>
      <c r="K169" s="164" t="s">
        <v>1196</v>
      </c>
    </row>
    <row r="170" spans="1:11" ht="15" customHeight="1">
      <c r="A170" s="164" t="s">
        <v>1197</v>
      </c>
      <c r="B170" s="165" t="s">
        <v>1198</v>
      </c>
      <c r="C170" s="164" t="s">
        <v>1199</v>
      </c>
      <c r="D170" s="164" t="s">
        <v>1200</v>
      </c>
      <c r="E170" s="164" t="s">
        <v>1201</v>
      </c>
      <c r="F170" s="166">
        <v>2</v>
      </c>
      <c r="G170" s="166">
        <v>49.43</v>
      </c>
      <c r="H170" s="166">
        <v>98.86</v>
      </c>
      <c r="I170" s="167">
        <v>8.5864785682063835E-4</v>
      </c>
      <c r="J170" s="167">
        <v>99.997826281619183</v>
      </c>
      <c r="K170" s="164" t="s">
        <v>1202</v>
      </c>
    </row>
    <row r="171" spans="1:11" ht="15" customHeight="1">
      <c r="A171" s="164" t="s">
        <v>1203</v>
      </c>
      <c r="B171" s="165" t="s">
        <v>1204</v>
      </c>
      <c r="C171" s="164" t="s">
        <v>1205</v>
      </c>
      <c r="D171" s="164" t="s">
        <v>1206</v>
      </c>
      <c r="E171" s="164" t="s">
        <v>1207</v>
      </c>
      <c r="F171" s="166">
        <v>10</v>
      </c>
      <c r="G171" s="166">
        <v>7.13</v>
      </c>
      <c r="H171" s="166">
        <v>71.3</v>
      </c>
      <c r="I171" s="167">
        <v>6.1927566448828153E-4</v>
      </c>
      <c r="J171" s="167">
        <v>99.998445557283674</v>
      </c>
      <c r="K171" s="164" t="s">
        <v>1208</v>
      </c>
    </row>
    <row r="172" spans="1:11" ht="19.5" customHeight="1">
      <c r="A172" s="164" t="s">
        <v>1209</v>
      </c>
      <c r="B172" s="165" t="s">
        <v>1210</v>
      </c>
      <c r="C172" s="164" t="s">
        <v>1211</v>
      </c>
      <c r="D172" s="164" t="s">
        <v>1212</v>
      </c>
      <c r="E172" s="164" t="s">
        <v>1213</v>
      </c>
      <c r="F172" s="166">
        <v>2</v>
      </c>
      <c r="G172" s="166">
        <v>34.56</v>
      </c>
      <c r="H172" s="166">
        <v>69.12</v>
      </c>
      <c r="I172" s="167">
        <v>6.0034128933281932E-4</v>
      </c>
      <c r="J172" s="167">
        <v>99.999045898573016</v>
      </c>
      <c r="K172" s="164" t="s">
        <v>1214</v>
      </c>
    </row>
    <row r="173" spans="1:11" ht="19.5" customHeight="1">
      <c r="A173" s="164" t="s">
        <v>1215</v>
      </c>
      <c r="B173" s="165" t="s">
        <v>1216</v>
      </c>
      <c r="C173" s="164" t="s">
        <v>1217</v>
      </c>
      <c r="D173" s="164" t="s">
        <v>1218</v>
      </c>
      <c r="E173" s="164" t="s">
        <v>1219</v>
      </c>
      <c r="F173" s="166">
        <v>26</v>
      </c>
      <c r="G173" s="166">
        <v>1.45</v>
      </c>
      <c r="H173" s="166">
        <v>37.700000000000003</v>
      </c>
      <c r="I173" s="167">
        <v>3.2744309328482774E-4</v>
      </c>
      <c r="J173" s="167">
        <v>99.999373341666299</v>
      </c>
      <c r="K173" s="164" t="s">
        <v>1220</v>
      </c>
    </row>
    <row r="174" spans="1:11" ht="19.5" customHeight="1">
      <c r="A174" s="164" t="s">
        <v>1221</v>
      </c>
      <c r="B174" s="165" t="s">
        <v>1222</v>
      </c>
      <c r="C174" s="164" t="s">
        <v>1223</v>
      </c>
      <c r="D174" s="164" t="s">
        <v>1224</v>
      </c>
      <c r="E174" s="164" t="s">
        <v>1225</v>
      </c>
      <c r="F174" s="166">
        <v>2</v>
      </c>
      <c r="G174" s="166">
        <v>14.6</v>
      </c>
      <c r="H174" s="166">
        <v>29.2</v>
      </c>
      <c r="I174" s="167">
        <v>2.5361640116490633E-4</v>
      </c>
      <c r="J174" s="167">
        <v>99.999626958067452</v>
      </c>
      <c r="K174" s="164" t="s">
        <v>1226</v>
      </c>
    </row>
    <row r="175" spans="1:11" ht="19.5" customHeight="1">
      <c r="A175" s="164" t="s">
        <v>1227</v>
      </c>
      <c r="B175" s="165" t="s">
        <v>1228</v>
      </c>
      <c r="C175" s="164" t="s">
        <v>1229</v>
      </c>
      <c r="D175" s="164" t="s">
        <v>1230</v>
      </c>
      <c r="E175" s="164" t="s">
        <v>1231</v>
      </c>
      <c r="F175" s="166">
        <v>0.33</v>
      </c>
      <c r="G175" s="166">
        <v>63.35</v>
      </c>
      <c r="H175" s="166">
        <v>20.9055</v>
      </c>
      <c r="I175" s="167">
        <v>1.8157457789564897E-4</v>
      </c>
      <c r="J175" s="167">
        <v>99.999808571730071</v>
      </c>
      <c r="K175" s="164" t="s">
        <v>1232</v>
      </c>
    </row>
    <row r="176" spans="1:11" ht="15" customHeight="1">
      <c r="A176" s="164" t="s">
        <v>1233</v>
      </c>
      <c r="B176" s="165" t="s">
        <v>1234</v>
      </c>
      <c r="C176" s="164" t="s">
        <v>1235</v>
      </c>
      <c r="D176" s="164" t="s">
        <v>1236</v>
      </c>
      <c r="E176" s="164" t="s">
        <v>1237</v>
      </c>
      <c r="F176" s="166">
        <v>1</v>
      </c>
      <c r="G176" s="166">
        <v>17.760000000000002</v>
      </c>
      <c r="H176" s="166">
        <v>17.760000000000002</v>
      </c>
      <c r="I176" s="167">
        <v>1.5425435906468276E-4</v>
      </c>
      <c r="J176" s="167">
        <v>99.999962826089146</v>
      </c>
      <c r="K176" s="164" t="s">
        <v>1238</v>
      </c>
    </row>
    <row r="177" spans="1:11" ht="15" customHeight="1">
      <c r="A177" s="164" t="s">
        <v>1239</v>
      </c>
      <c r="B177" s="165" t="s">
        <v>1240</v>
      </c>
      <c r="C177" s="164" t="s">
        <v>1241</v>
      </c>
      <c r="D177" s="164" t="s">
        <v>1242</v>
      </c>
      <c r="E177" s="164" t="s">
        <v>1243</v>
      </c>
      <c r="F177" s="166">
        <v>0.01</v>
      </c>
      <c r="G177" s="166">
        <v>427.76</v>
      </c>
      <c r="H177" s="166">
        <v>4.2775999999999996</v>
      </c>
      <c r="I177" s="167">
        <v>3.7153065672020659E-5</v>
      </c>
      <c r="J177" s="167">
        <v>100</v>
      </c>
      <c r="K177" s="164" t="s">
        <v>1244</v>
      </c>
    </row>
    <row r="178" spans="1:11" ht="19.5" customHeight="1">
      <c r="A178" s="136"/>
      <c r="B178" s="136"/>
      <c r="C178" s="254" t="s">
        <v>1245</v>
      </c>
      <c r="D178" s="197"/>
      <c r="E178" s="197"/>
      <c r="F178" s="197"/>
      <c r="G178" s="136"/>
      <c r="H178" s="136"/>
      <c r="I178" s="136"/>
      <c r="J178" s="136"/>
      <c r="K178" s="136"/>
    </row>
    <row r="179" spans="1:11" ht="18" customHeight="1">
      <c r="A179" s="136"/>
      <c r="B179" s="136"/>
      <c r="C179" s="136"/>
      <c r="D179" s="136"/>
      <c r="E179" s="136"/>
      <c r="F179" s="136"/>
      <c r="G179" s="254" t="s">
        <v>1246</v>
      </c>
      <c r="H179" s="197"/>
      <c r="I179" s="255">
        <v>11513450.970000001</v>
      </c>
      <c r="J179" s="197"/>
      <c r="K179" s="197"/>
    </row>
    <row r="180" spans="1:11" ht="18" customHeight="1">
      <c r="A180" s="136"/>
      <c r="B180" s="136"/>
      <c r="C180" s="136"/>
      <c r="D180" s="136"/>
      <c r="E180" s="136"/>
      <c r="F180" s="136"/>
      <c r="G180" s="254" t="s">
        <v>1247</v>
      </c>
      <c r="H180" s="197"/>
      <c r="I180" s="255">
        <v>0</v>
      </c>
      <c r="J180" s="197"/>
      <c r="K180" s="197"/>
    </row>
    <row r="181" spans="1:11" ht="18" customHeight="1">
      <c r="A181" s="136"/>
      <c r="B181" s="136"/>
      <c r="C181" s="136"/>
      <c r="D181" s="136"/>
      <c r="E181" s="136"/>
      <c r="F181" s="136"/>
      <c r="G181" s="254" t="s">
        <v>1248</v>
      </c>
      <c r="H181" s="197"/>
      <c r="I181" s="255">
        <v>11513450.970000001</v>
      </c>
      <c r="J181" s="197"/>
      <c r="K181" s="197"/>
    </row>
    <row r="182" spans="1:11" ht="15.75" customHeight="1"/>
    <row r="183" spans="1:11" ht="15.75" customHeight="1"/>
    <row r="184" spans="1:11" ht="15.75" customHeight="1"/>
    <row r="185" spans="1:11" ht="15.75" customHeight="1"/>
    <row r="186" spans="1:11" ht="15.75" customHeight="1"/>
    <row r="187" spans="1:11" ht="15.75" customHeight="1"/>
    <row r="188" spans="1:11" ht="15.75" customHeight="1"/>
    <row r="189" spans="1:11" ht="15.75" customHeight="1"/>
    <row r="190" spans="1:11" ht="15.75" customHeight="1"/>
    <row r="191" spans="1:11" ht="15.75" customHeight="1"/>
    <row r="192" spans="1:11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G181:H181"/>
    <mergeCell ref="I181:K181"/>
    <mergeCell ref="A1:K1"/>
    <mergeCell ref="B2:C2"/>
    <mergeCell ref="C178:F178"/>
    <mergeCell ref="G179:H179"/>
    <mergeCell ref="I179:K179"/>
    <mergeCell ref="G180:H180"/>
    <mergeCell ref="I180:K180"/>
  </mergeCells>
  <pageMargins left="0.27559055118110237" right="0.27559055118110237" top="0.27559055118110237" bottom="0.27559055118110237" header="0" footer="0"/>
  <pageSetup scale="9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Z1000"/>
  <sheetViews>
    <sheetView tabSelected="1" topLeftCell="A37" workbookViewId="0">
      <selection sqref="A1:J1"/>
    </sheetView>
  </sheetViews>
  <sheetFormatPr defaultColWidth="14.42578125" defaultRowHeight="15" customHeight="1"/>
  <cols>
    <col min="1" max="1" width="9.42578125" customWidth="1"/>
    <col min="2" max="4" width="11.7109375" customWidth="1"/>
    <col min="5" max="5" width="22.7109375" customWidth="1"/>
    <col min="6" max="9" width="11.7109375" customWidth="1"/>
    <col min="10" max="10" width="12.28515625" customWidth="1"/>
    <col min="11" max="12" width="11.42578125" customWidth="1"/>
    <col min="13" max="26" width="8.85546875" customWidth="1"/>
  </cols>
  <sheetData>
    <row r="1" spans="1:26" ht="12.75" customHeight="1">
      <c r="A1" s="204" t="s">
        <v>1249</v>
      </c>
      <c r="B1" s="205"/>
      <c r="C1" s="205"/>
      <c r="D1" s="205"/>
      <c r="E1" s="205"/>
      <c r="F1" s="205"/>
      <c r="G1" s="205"/>
      <c r="H1" s="205"/>
      <c r="I1" s="205"/>
      <c r="J1" s="20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41.25" customHeight="1">
      <c r="A2" s="2"/>
      <c r="B2" s="207" t="str">
        <f>MAPADEPRECOS!B3</f>
        <v>Sistema de bombeamento de águas pluviais  de Gaivotas,  no  município  de  Vila Velha/ES.</v>
      </c>
      <c r="C2" s="208"/>
      <c r="D2" s="208"/>
      <c r="E2" s="208"/>
      <c r="F2" s="208"/>
      <c r="G2" s="208"/>
      <c r="H2" s="3"/>
      <c r="I2" s="3"/>
      <c r="J2" s="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0.5" customHeight="1">
      <c r="A3" s="2"/>
      <c r="B3" s="5" t="s">
        <v>1250</v>
      </c>
      <c r="C3" s="6"/>
      <c r="D3" s="6"/>
      <c r="E3" s="6"/>
      <c r="F3" s="6"/>
      <c r="G3" s="6"/>
      <c r="H3" s="3"/>
      <c r="I3" s="3"/>
      <c r="J3" s="4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>
      <c r="A4" s="209"/>
      <c r="B4" s="197"/>
      <c r="C4" s="197"/>
      <c r="D4" s="197"/>
      <c r="E4" s="197"/>
      <c r="F4" s="197"/>
      <c r="G4" s="197"/>
      <c r="H4" s="197"/>
      <c r="I4" s="197"/>
      <c r="J4" s="210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6.75" customHeight="1">
      <c r="A5" s="211"/>
      <c r="B5" s="212"/>
      <c r="C5" s="212"/>
      <c r="D5" s="212"/>
      <c r="E5" s="212"/>
      <c r="F5" s="212"/>
      <c r="G5" s="212"/>
      <c r="H5" s="212"/>
      <c r="I5" s="212"/>
      <c r="J5" s="213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7"/>
      <c r="B7" s="8"/>
      <c r="C7" s="8"/>
      <c r="D7" s="8"/>
      <c r="E7" s="8"/>
      <c r="F7" s="8"/>
      <c r="G7" s="8"/>
      <c r="H7" s="8"/>
      <c r="I7" s="8"/>
      <c r="J7" s="9"/>
      <c r="K7" s="1"/>
      <c r="L7" s="1" t="s">
        <v>1251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>
      <c r="A8" s="10"/>
      <c r="B8" s="217" t="s">
        <v>1252</v>
      </c>
      <c r="C8" s="218"/>
      <c r="D8" s="218"/>
      <c r="E8" s="218"/>
      <c r="F8" s="218"/>
      <c r="G8" s="218"/>
      <c r="H8" s="218"/>
      <c r="I8" s="219"/>
      <c r="J8" s="1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>
      <c r="A9" s="10"/>
      <c r="B9" s="220"/>
      <c r="C9" s="197"/>
      <c r="D9" s="197"/>
      <c r="E9" s="197"/>
      <c r="F9" s="197"/>
      <c r="G9" s="197"/>
      <c r="H9" s="197"/>
      <c r="I9" s="12"/>
      <c r="J9" s="1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>
      <c r="A10" s="10"/>
      <c r="B10" s="13"/>
      <c r="C10" s="16"/>
      <c r="D10" s="16"/>
      <c r="E10" s="16"/>
      <c r="F10" s="16"/>
      <c r="G10" s="16"/>
      <c r="H10" s="16"/>
      <c r="I10" s="17"/>
      <c r="J10" s="1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10"/>
      <c r="B11" s="13"/>
      <c r="C11" s="14"/>
      <c r="D11" s="15"/>
      <c r="E11" s="15"/>
      <c r="F11" s="15"/>
      <c r="G11" s="16"/>
      <c r="H11" s="16"/>
      <c r="I11" s="17"/>
      <c r="J11" s="1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>
      <c r="A12" s="10"/>
      <c r="B12" s="13"/>
      <c r="C12" s="14"/>
      <c r="D12" s="18" t="s">
        <v>4</v>
      </c>
      <c r="E12" s="19" t="s">
        <v>1253</v>
      </c>
      <c r="F12" s="15"/>
      <c r="G12" s="16"/>
      <c r="H12" s="16"/>
      <c r="I12" s="17"/>
      <c r="J12" s="1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>
      <c r="A13" s="10"/>
      <c r="B13" s="13"/>
      <c r="C13" s="14"/>
      <c r="D13" s="15"/>
      <c r="E13" s="20" t="s">
        <v>6</v>
      </c>
      <c r="F13" s="15"/>
      <c r="G13" s="16"/>
      <c r="H13" s="16"/>
      <c r="I13" s="17"/>
      <c r="J13" s="1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>
      <c r="A14" s="10"/>
      <c r="B14" s="13"/>
      <c r="C14" s="14"/>
      <c r="D14" s="15"/>
      <c r="E14" s="15"/>
      <c r="F14" s="15"/>
      <c r="G14" s="16"/>
      <c r="H14" s="16"/>
      <c r="I14" s="17"/>
      <c r="J14" s="1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>
      <c r="A15" s="10"/>
      <c r="B15" s="13"/>
      <c r="C15" s="16"/>
      <c r="D15" s="16"/>
      <c r="E15" s="16"/>
      <c r="F15" s="16"/>
      <c r="G15" s="16"/>
      <c r="H15" s="16"/>
      <c r="I15" s="17"/>
      <c r="J15" s="1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10"/>
      <c r="B16" s="21"/>
      <c r="C16" s="22" t="s">
        <v>7</v>
      </c>
      <c r="D16" s="14"/>
      <c r="E16" s="14"/>
      <c r="F16" s="14"/>
      <c r="G16" s="14"/>
      <c r="H16" s="14"/>
      <c r="I16" s="17"/>
      <c r="J16" s="1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10"/>
      <c r="B17" s="13"/>
      <c r="C17" s="14"/>
      <c r="D17" s="14"/>
      <c r="E17" s="14"/>
      <c r="F17" s="14"/>
      <c r="G17" s="14"/>
      <c r="H17" s="14"/>
      <c r="I17" s="17"/>
      <c r="J17" s="1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10"/>
      <c r="B18" s="21"/>
      <c r="C18" s="23" t="s">
        <v>8</v>
      </c>
      <c r="D18" s="221" t="s">
        <v>9</v>
      </c>
      <c r="E18" s="197"/>
      <c r="F18" s="199"/>
      <c r="G18" s="24">
        <v>3.2599999999999997E-2</v>
      </c>
      <c r="H18" s="23"/>
      <c r="I18" s="25"/>
      <c r="J18" s="1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10"/>
      <c r="B19" s="21"/>
      <c r="C19" s="23"/>
      <c r="D19" s="23"/>
      <c r="E19" s="23"/>
      <c r="F19" s="23"/>
      <c r="G19" s="27"/>
      <c r="H19" s="23"/>
      <c r="I19" s="25"/>
      <c r="J19" s="1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10"/>
      <c r="B20" s="21"/>
      <c r="C20" s="23" t="s">
        <v>1254</v>
      </c>
      <c r="D20" s="221" t="s">
        <v>1255</v>
      </c>
      <c r="E20" s="197"/>
      <c r="F20" s="199"/>
      <c r="G20" s="168">
        <v>5.8799999999999998E-2</v>
      </c>
      <c r="H20" s="23"/>
      <c r="I20" s="25"/>
      <c r="J20" s="1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10"/>
      <c r="B21" s="13"/>
      <c r="C21" s="23"/>
      <c r="D21" s="26"/>
      <c r="E21" s="26"/>
      <c r="F21" s="26"/>
      <c r="G21" s="27"/>
      <c r="H21" s="14"/>
      <c r="I21" s="17"/>
      <c r="J21" s="1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0"/>
      <c r="B22" s="13"/>
      <c r="C22" s="23" t="s">
        <v>11</v>
      </c>
      <c r="D22" s="221" t="s">
        <v>12</v>
      </c>
      <c r="E22" s="197"/>
      <c r="F22" s="199"/>
      <c r="G22" s="24">
        <v>6.1000000000000004E-3</v>
      </c>
      <c r="H22" s="14"/>
      <c r="I22" s="17"/>
      <c r="J22" s="1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0"/>
      <c r="B23" s="13"/>
      <c r="C23" s="23"/>
      <c r="D23" s="28"/>
      <c r="E23" s="28"/>
      <c r="F23" s="14"/>
      <c r="G23" s="27"/>
      <c r="H23" s="14"/>
      <c r="I23" s="17"/>
      <c r="J23" s="1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0"/>
      <c r="B24" s="13"/>
      <c r="C24" s="23" t="s">
        <v>13</v>
      </c>
      <c r="D24" s="221" t="s">
        <v>14</v>
      </c>
      <c r="E24" s="197"/>
      <c r="F24" s="199"/>
      <c r="G24" s="24">
        <f>F25+F26</f>
        <v>1.4999999999999999E-2</v>
      </c>
      <c r="H24" s="14"/>
      <c r="I24" s="17"/>
      <c r="J24" s="1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0"/>
      <c r="B25" s="13"/>
      <c r="C25" s="22" t="s">
        <v>15</v>
      </c>
      <c r="D25" s="14"/>
      <c r="E25" s="22" t="s">
        <v>16</v>
      </c>
      <c r="F25" s="30">
        <v>0.01</v>
      </c>
      <c r="G25" s="27"/>
      <c r="H25" s="14"/>
      <c r="I25" s="17"/>
      <c r="J25" s="1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0"/>
      <c r="B26" s="13"/>
      <c r="C26" s="22" t="s">
        <v>17</v>
      </c>
      <c r="D26" s="14"/>
      <c r="E26" s="22" t="s">
        <v>18</v>
      </c>
      <c r="F26" s="30">
        <v>5.0000000000000001E-3</v>
      </c>
      <c r="G26" s="27"/>
      <c r="H26" s="14"/>
      <c r="I26" s="17"/>
      <c r="J26" s="1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0"/>
      <c r="B27" s="13"/>
      <c r="C27" s="23"/>
      <c r="D27" s="26"/>
      <c r="E27" s="26"/>
      <c r="F27" s="31"/>
      <c r="G27" s="27"/>
      <c r="H27" s="14"/>
      <c r="I27" s="17"/>
      <c r="J27" s="1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0"/>
      <c r="B28" s="13"/>
      <c r="C28" s="22" t="s">
        <v>19</v>
      </c>
      <c r="D28" s="221" t="s">
        <v>20</v>
      </c>
      <c r="E28" s="197"/>
      <c r="F28" s="199"/>
      <c r="G28" s="24">
        <v>7.0000000000000007E-2</v>
      </c>
      <c r="H28" s="14"/>
      <c r="I28" s="17"/>
      <c r="J28" s="1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0"/>
      <c r="B29" s="13"/>
      <c r="C29" s="23"/>
      <c r="D29" s="23"/>
      <c r="E29" s="23"/>
      <c r="F29" s="23"/>
      <c r="G29" s="27"/>
      <c r="H29" s="14"/>
      <c r="I29" s="17"/>
      <c r="J29" s="1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0"/>
      <c r="B30" s="13"/>
      <c r="C30" s="22" t="s">
        <v>21</v>
      </c>
      <c r="D30" s="221" t="s">
        <v>22</v>
      </c>
      <c r="E30" s="197"/>
      <c r="F30" s="199"/>
      <c r="G30" s="24">
        <f>SUM(F31:F33)</f>
        <v>7.6499999999999999E-2</v>
      </c>
      <c r="H30" s="14"/>
      <c r="I30" s="17"/>
      <c r="J30" s="1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0"/>
      <c r="B31" s="13"/>
      <c r="C31" s="23"/>
      <c r="D31" s="14"/>
      <c r="E31" s="22" t="s">
        <v>23</v>
      </c>
      <c r="F31" s="30">
        <v>6.4999999999999997E-3</v>
      </c>
      <c r="G31" s="32"/>
      <c r="H31" s="14"/>
      <c r="I31" s="17"/>
      <c r="J31" s="1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0"/>
      <c r="B32" s="13"/>
      <c r="C32" s="23"/>
      <c r="D32" s="14"/>
      <c r="E32" s="22" t="s">
        <v>24</v>
      </c>
      <c r="F32" s="30">
        <v>0.03</v>
      </c>
      <c r="G32" s="32"/>
      <c r="H32" s="14"/>
      <c r="I32" s="17"/>
      <c r="J32" s="1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0"/>
      <c r="B33" s="33"/>
      <c r="C33" s="23"/>
      <c r="D33" s="14"/>
      <c r="E33" s="22" t="s">
        <v>27</v>
      </c>
      <c r="F33" s="30">
        <v>0.04</v>
      </c>
      <c r="G33" s="23"/>
      <c r="H33" s="14"/>
      <c r="I33" s="17"/>
      <c r="J33" s="1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0"/>
      <c r="B34" s="13"/>
      <c r="C34" s="23"/>
      <c r="D34" s="14"/>
      <c r="E34" s="14"/>
      <c r="F34" s="14"/>
      <c r="G34" s="32"/>
      <c r="H34" s="14"/>
      <c r="I34" s="17"/>
      <c r="J34" s="1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54.75" customHeight="1">
      <c r="A35" s="10"/>
      <c r="B35" s="13"/>
      <c r="C35" s="23"/>
      <c r="D35" s="222" t="s">
        <v>1256</v>
      </c>
      <c r="E35" s="197"/>
      <c r="F35" s="210"/>
      <c r="G35" s="34">
        <f>(1+G18+G20+G22+G24+G28)/(1-G30)-1</f>
        <v>0.2804547915538711</v>
      </c>
      <c r="H35" s="14"/>
      <c r="I35" s="17"/>
      <c r="J35" s="11"/>
      <c r="K35" s="169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" customHeight="1">
      <c r="A36" s="10"/>
      <c r="B36" s="35"/>
      <c r="C36" s="36"/>
      <c r="D36" s="37"/>
      <c r="E36" s="37"/>
      <c r="F36" s="37"/>
      <c r="G36" s="38"/>
      <c r="H36" s="39"/>
      <c r="I36" s="40"/>
      <c r="J36" s="1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41"/>
      <c r="B37" s="1"/>
      <c r="C37" s="1"/>
      <c r="D37" s="1"/>
      <c r="E37" s="1"/>
      <c r="F37" s="1"/>
      <c r="G37" s="1"/>
      <c r="H37" s="1"/>
      <c r="I37" s="1"/>
      <c r="J37" s="1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96" t="s">
        <v>30</v>
      </c>
      <c r="B38" s="197"/>
      <c r="C38" s="1"/>
      <c r="D38" s="1"/>
      <c r="E38" s="1"/>
      <c r="F38" s="1"/>
      <c r="G38" s="1"/>
      <c r="H38" s="1"/>
      <c r="I38" s="1"/>
      <c r="J38" s="1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98" t="s">
        <v>31</v>
      </c>
      <c r="B39" s="197"/>
      <c r="C39" s="197"/>
      <c r="D39" s="197"/>
      <c r="E39" s="197"/>
      <c r="F39" s="197"/>
      <c r="G39" s="197"/>
      <c r="H39" s="197"/>
      <c r="I39" s="197"/>
      <c r="J39" s="199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200"/>
      <c r="B40" s="197"/>
      <c r="C40" s="197"/>
      <c r="D40" s="197"/>
      <c r="E40" s="197"/>
      <c r="F40" s="197"/>
      <c r="G40" s="197"/>
      <c r="H40" s="197"/>
      <c r="I40" s="197"/>
      <c r="J40" s="199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256"/>
      <c r="B41" s="202"/>
      <c r="C41" s="202"/>
      <c r="D41" s="202"/>
      <c r="E41" s="202"/>
      <c r="F41" s="202"/>
      <c r="G41" s="202"/>
      <c r="H41" s="202"/>
      <c r="I41" s="202"/>
      <c r="J41" s="203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7"/>
      <c r="B43" s="8"/>
      <c r="C43" s="8"/>
      <c r="D43" s="8"/>
      <c r="E43" s="8"/>
      <c r="F43" s="8"/>
      <c r="G43" s="8"/>
      <c r="H43" s="8"/>
      <c r="I43" s="8"/>
      <c r="J43" s="9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0"/>
      <c r="B44" s="217" t="s">
        <v>3</v>
      </c>
      <c r="C44" s="218"/>
      <c r="D44" s="218"/>
      <c r="E44" s="218"/>
      <c r="F44" s="218"/>
      <c r="G44" s="218"/>
      <c r="H44" s="218"/>
      <c r="I44" s="219"/>
      <c r="J44" s="1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0"/>
      <c r="B45" s="220"/>
      <c r="C45" s="197"/>
      <c r="D45" s="197"/>
      <c r="E45" s="197"/>
      <c r="F45" s="197"/>
      <c r="G45" s="197"/>
      <c r="H45" s="197"/>
      <c r="I45" s="12"/>
      <c r="J45" s="1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0"/>
      <c r="B46" s="13"/>
      <c r="C46" s="16"/>
      <c r="D46" s="16"/>
      <c r="E46" s="16"/>
      <c r="F46" s="16"/>
      <c r="G46" s="16"/>
      <c r="H46" s="16"/>
      <c r="I46" s="17"/>
      <c r="J46" s="1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0"/>
      <c r="B47" s="13"/>
      <c r="C47" s="14"/>
      <c r="D47" s="15"/>
      <c r="E47" s="15"/>
      <c r="F47" s="15"/>
      <c r="G47" s="16"/>
      <c r="H47" s="16"/>
      <c r="I47" s="17"/>
      <c r="J47" s="1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0"/>
      <c r="B48" s="13"/>
      <c r="C48" s="14"/>
      <c r="D48" s="18" t="s">
        <v>4</v>
      </c>
      <c r="E48" s="19" t="s">
        <v>5</v>
      </c>
      <c r="F48" s="15"/>
      <c r="G48" s="16"/>
      <c r="H48" s="16"/>
      <c r="I48" s="17"/>
      <c r="J48" s="1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0"/>
      <c r="B49" s="13"/>
      <c r="C49" s="14"/>
      <c r="D49" s="15"/>
      <c r="E49" s="20" t="s">
        <v>6</v>
      </c>
      <c r="F49" s="15"/>
      <c r="G49" s="16"/>
      <c r="H49" s="16"/>
      <c r="I49" s="17"/>
      <c r="J49" s="1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0"/>
      <c r="B50" s="13"/>
      <c r="C50" s="14"/>
      <c r="D50" s="15"/>
      <c r="E50" s="15"/>
      <c r="F50" s="15"/>
      <c r="G50" s="16"/>
      <c r="H50" s="16"/>
      <c r="I50" s="17"/>
      <c r="J50" s="1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0"/>
      <c r="B51" s="13"/>
      <c r="C51" s="16"/>
      <c r="D51" s="16"/>
      <c r="E51" s="16"/>
      <c r="F51" s="16"/>
      <c r="G51" s="16"/>
      <c r="H51" s="16"/>
      <c r="I51" s="17"/>
      <c r="J51" s="1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0"/>
      <c r="B52" s="21"/>
      <c r="C52" s="22" t="s">
        <v>7</v>
      </c>
      <c r="D52" s="14"/>
      <c r="E52" s="14"/>
      <c r="F52" s="14"/>
      <c r="G52" s="14"/>
      <c r="H52" s="14"/>
      <c r="I52" s="17"/>
      <c r="J52" s="1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0"/>
      <c r="B53" s="13"/>
      <c r="C53" s="14"/>
      <c r="D53" s="14"/>
      <c r="E53" s="14"/>
      <c r="F53" s="14"/>
      <c r="G53" s="14"/>
      <c r="H53" s="14"/>
      <c r="I53" s="17"/>
      <c r="J53" s="1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0"/>
      <c r="B54" s="21"/>
      <c r="C54" s="23" t="s">
        <v>8</v>
      </c>
      <c r="D54" s="221" t="s">
        <v>9</v>
      </c>
      <c r="E54" s="197"/>
      <c r="F54" s="199"/>
      <c r="G54" s="24">
        <v>3.4500000000000003E-2</v>
      </c>
      <c r="H54" s="23"/>
      <c r="I54" s="25"/>
      <c r="J54" s="1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0"/>
      <c r="B55" s="21"/>
      <c r="C55" s="23"/>
      <c r="D55" s="23"/>
      <c r="E55" s="23"/>
      <c r="F55" s="23"/>
      <c r="G55" s="27"/>
      <c r="H55" s="23"/>
      <c r="I55" s="25"/>
      <c r="J55" s="1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0"/>
      <c r="B56" s="21"/>
      <c r="C56" s="23" t="s">
        <v>1254</v>
      </c>
      <c r="D56" s="221" t="s">
        <v>1255</v>
      </c>
      <c r="E56" s="197"/>
      <c r="F56" s="199"/>
      <c r="G56" s="24"/>
      <c r="H56" s="23"/>
      <c r="I56" s="25"/>
      <c r="J56" s="1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0"/>
      <c r="B57" s="13"/>
      <c r="C57" s="23"/>
      <c r="D57" s="26"/>
      <c r="E57" s="26"/>
      <c r="F57" s="26"/>
      <c r="G57" s="27"/>
      <c r="H57" s="14"/>
      <c r="I57" s="17"/>
      <c r="J57" s="1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0"/>
      <c r="B58" s="13"/>
      <c r="C58" s="23" t="s">
        <v>11</v>
      </c>
      <c r="D58" s="221" t="s">
        <v>12</v>
      </c>
      <c r="E58" s="197"/>
      <c r="F58" s="199"/>
      <c r="G58" s="24">
        <v>8.5000000000000006E-3</v>
      </c>
      <c r="H58" s="14"/>
      <c r="I58" s="17"/>
      <c r="J58" s="1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0"/>
      <c r="B59" s="13"/>
      <c r="C59" s="23"/>
      <c r="D59" s="28"/>
      <c r="E59" s="28"/>
      <c r="F59" s="14"/>
      <c r="G59" s="27"/>
      <c r="H59" s="14"/>
      <c r="I59" s="17"/>
      <c r="J59" s="1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0"/>
      <c r="B60" s="13"/>
      <c r="C60" s="23" t="s">
        <v>13</v>
      </c>
      <c r="D60" s="221" t="s">
        <v>14</v>
      </c>
      <c r="E60" s="197"/>
      <c r="F60" s="199"/>
      <c r="G60" s="24">
        <v>1.3299999999999999E-2</v>
      </c>
      <c r="H60" s="14"/>
      <c r="I60" s="17"/>
      <c r="J60" s="1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0"/>
      <c r="B61" s="13"/>
      <c r="C61" s="22" t="s">
        <v>15</v>
      </c>
      <c r="D61" s="14"/>
      <c r="E61" s="22" t="s">
        <v>16</v>
      </c>
      <c r="F61" s="30">
        <f t="shared" ref="F61" si="0">F25</f>
        <v>0.01</v>
      </c>
      <c r="G61" s="27"/>
      <c r="H61" s="14"/>
      <c r="I61" s="17"/>
      <c r="J61" s="1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0"/>
      <c r="B62" s="13"/>
      <c r="C62" s="22" t="s">
        <v>17</v>
      </c>
      <c r="D62" s="14"/>
      <c r="E62" s="22" t="s">
        <v>18</v>
      </c>
      <c r="F62" s="30">
        <v>3.3E-3</v>
      </c>
      <c r="G62" s="27"/>
      <c r="H62" s="14"/>
      <c r="I62" s="17"/>
      <c r="J62" s="1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0"/>
      <c r="B63" s="13"/>
      <c r="C63" s="23"/>
      <c r="D63" s="26"/>
      <c r="E63" s="26"/>
      <c r="F63" s="31"/>
      <c r="G63" s="27"/>
      <c r="H63" s="14"/>
      <c r="I63" s="17"/>
      <c r="J63" s="1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0"/>
      <c r="B64" s="13"/>
      <c r="C64" s="22" t="s">
        <v>19</v>
      </c>
      <c r="D64" s="221" t="s">
        <v>20</v>
      </c>
      <c r="E64" s="197"/>
      <c r="F64" s="199"/>
      <c r="G64" s="24">
        <v>3.9600000000000003E-2</v>
      </c>
      <c r="H64" s="14"/>
      <c r="I64" s="17"/>
      <c r="J64" s="1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0"/>
      <c r="B65" s="13"/>
      <c r="C65" s="23"/>
      <c r="D65" s="23"/>
      <c r="E65" s="23"/>
      <c r="F65" s="23"/>
      <c r="G65" s="27"/>
      <c r="H65" s="14"/>
      <c r="I65" s="17"/>
      <c r="J65" s="1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0"/>
      <c r="B66" s="13"/>
      <c r="C66" s="22" t="s">
        <v>21</v>
      </c>
      <c r="D66" s="221" t="s">
        <v>22</v>
      </c>
      <c r="E66" s="197"/>
      <c r="F66" s="199"/>
      <c r="G66" s="24">
        <f>F67+F68+F69+F70</f>
        <v>3.6499999999999998E-2</v>
      </c>
      <c r="H66" s="14"/>
      <c r="I66" s="17"/>
      <c r="J66" s="1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0"/>
      <c r="B67" s="13"/>
      <c r="C67" s="23"/>
      <c r="D67" s="14"/>
      <c r="E67" s="22" t="s">
        <v>23</v>
      </c>
      <c r="F67" s="30">
        <v>6.4999999999999997E-3</v>
      </c>
      <c r="G67" s="32"/>
      <c r="H67" s="14"/>
      <c r="I67" s="17"/>
      <c r="J67" s="1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0"/>
      <c r="B68" s="13"/>
      <c r="C68" s="23"/>
      <c r="D68" s="14"/>
      <c r="E68" s="22" t="s">
        <v>24</v>
      </c>
      <c r="F68" s="30">
        <v>0.03</v>
      </c>
      <c r="G68" s="32"/>
      <c r="H68" s="14"/>
      <c r="I68" s="17"/>
      <c r="J68" s="1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0"/>
      <c r="B69" s="13"/>
      <c r="C69" s="23"/>
      <c r="D69" s="14"/>
      <c r="E69" s="23"/>
      <c r="F69" s="30"/>
      <c r="G69" s="32"/>
      <c r="H69" s="14"/>
      <c r="I69" s="17"/>
      <c r="J69" s="1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0"/>
      <c r="B70" s="33"/>
      <c r="C70" s="23"/>
      <c r="D70" s="14"/>
      <c r="E70" s="22" t="s">
        <v>27</v>
      </c>
      <c r="F70" s="30"/>
      <c r="G70" s="23"/>
      <c r="H70" s="14"/>
      <c r="I70" s="17"/>
      <c r="J70" s="1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0"/>
      <c r="B71" s="13"/>
      <c r="C71" s="23"/>
      <c r="D71" s="14"/>
      <c r="E71" s="14"/>
      <c r="F71" s="14"/>
      <c r="G71" s="32"/>
      <c r="H71" s="14"/>
      <c r="I71" s="17"/>
      <c r="J71" s="1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0"/>
      <c r="B72" s="13"/>
      <c r="C72" s="22" t="s">
        <v>28</v>
      </c>
      <c r="D72" s="222" t="s">
        <v>1257</v>
      </c>
      <c r="E72" s="197"/>
      <c r="F72" s="210"/>
      <c r="G72" s="34">
        <f>(1+G54+G60)*(1+G64)*(1+G58)/(1-G66)-1</f>
        <v>0.14016800153606646</v>
      </c>
      <c r="H72" s="14"/>
      <c r="I72" s="17"/>
      <c r="J72" s="1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0"/>
      <c r="B73" s="35"/>
      <c r="C73" s="36"/>
      <c r="D73" s="37"/>
      <c r="E73" s="37"/>
      <c r="F73" s="37"/>
      <c r="G73" s="38"/>
      <c r="H73" s="39"/>
      <c r="I73" s="40"/>
      <c r="J73" s="1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41"/>
      <c r="B74" s="1"/>
      <c r="C74" s="1"/>
      <c r="D74" s="1"/>
      <c r="E74" s="1"/>
      <c r="F74" s="1"/>
      <c r="G74" s="1"/>
      <c r="H74" s="1"/>
      <c r="I74" s="1"/>
      <c r="J74" s="1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96" t="s">
        <v>30</v>
      </c>
      <c r="B75" s="197"/>
      <c r="C75" s="1"/>
      <c r="D75" s="1"/>
      <c r="E75" s="1"/>
      <c r="F75" s="1"/>
      <c r="G75" s="1"/>
      <c r="H75" s="1"/>
      <c r="I75" s="1"/>
      <c r="J75" s="1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98" t="s">
        <v>31</v>
      </c>
      <c r="B76" s="197"/>
      <c r="C76" s="197"/>
      <c r="D76" s="197"/>
      <c r="E76" s="197"/>
      <c r="F76" s="197"/>
      <c r="G76" s="197"/>
      <c r="H76" s="197"/>
      <c r="I76" s="197"/>
      <c r="J76" s="199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200"/>
      <c r="B77" s="197"/>
      <c r="C77" s="197"/>
      <c r="D77" s="197"/>
      <c r="E77" s="197"/>
      <c r="F77" s="197"/>
      <c r="G77" s="197"/>
      <c r="H77" s="197"/>
      <c r="I77" s="197"/>
      <c r="J77" s="199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/>
    <row r="278" spans="1:26" ht="15.75" customHeight="1"/>
    <row r="279" spans="1:26" ht="15.75" customHeight="1"/>
    <row r="280" spans="1:26" ht="15.75" customHeight="1"/>
    <row r="281" spans="1:26" ht="15.75" customHeight="1"/>
    <row r="282" spans="1:26" ht="15.75" customHeight="1"/>
    <row r="283" spans="1:26" ht="15.75" customHeight="1"/>
    <row r="284" spans="1:26" ht="15.75" customHeight="1"/>
    <row r="285" spans="1:26" ht="15.75" customHeight="1"/>
    <row r="286" spans="1:26" ht="15.75" customHeight="1"/>
    <row r="287" spans="1:26" ht="15.75" customHeight="1"/>
    <row r="288" spans="1:26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6">
    <mergeCell ref="A1:J1"/>
    <mergeCell ref="B2:G2"/>
    <mergeCell ref="A4:J5"/>
    <mergeCell ref="B8:I8"/>
    <mergeCell ref="B9:H9"/>
    <mergeCell ref="D18:F18"/>
    <mergeCell ref="D20:F20"/>
    <mergeCell ref="D22:F22"/>
    <mergeCell ref="D24:F24"/>
    <mergeCell ref="D28:F28"/>
    <mergeCell ref="D30:F30"/>
    <mergeCell ref="D35:F35"/>
    <mergeCell ref="A38:B38"/>
    <mergeCell ref="A39:J40"/>
    <mergeCell ref="D64:F64"/>
    <mergeCell ref="D66:F66"/>
    <mergeCell ref="D72:F72"/>
    <mergeCell ref="A75:B75"/>
    <mergeCell ref="A76:J77"/>
    <mergeCell ref="A41:J41"/>
    <mergeCell ref="B44:I44"/>
    <mergeCell ref="B45:H45"/>
    <mergeCell ref="D54:F54"/>
    <mergeCell ref="D56:F56"/>
    <mergeCell ref="D58:F58"/>
    <mergeCell ref="D60:F60"/>
  </mergeCells>
  <pageMargins left="0.59055118110236227" right="0.39370078740157483" top="0.59055118110236227" bottom="0.59055118110236227" header="0" footer="0"/>
  <pageSetup paperSize="9" scale="70" fitToWidth="0" orientation="portrait" r:id="rId1"/>
  <headerFooter>
    <oddFooter>&amp;R03+000&amp;P/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outlinePr summaryBelow="0"/>
  </sheetPr>
  <dimension ref="A1:J1000"/>
  <sheetViews>
    <sheetView topLeftCell="A208" workbookViewId="0">
      <selection sqref="A1:J1"/>
    </sheetView>
  </sheetViews>
  <sheetFormatPr defaultColWidth="14.42578125" defaultRowHeight="15" customHeight="1"/>
  <cols>
    <col min="1" max="1" width="7.42578125" customWidth="1"/>
    <col min="2" max="2" width="10.85546875" customWidth="1"/>
    <col min="3" max="3" width="10" customWidth="1"/>
    <col min="4" max="4" width="47.85546875" customWidth="1"/>
    <col min="5" max="5" width="7.42578125" customWidth="1"/>
    <col min="6" max="7" width="10" customWidth="1"/>
    <col min="8" max="8" width="7.140625" customWidth="1"/>
    <col min="9" max="9" width="12.85546875" customWidth="1"/>
    <col min="10" max="10" width="10" customWidth="1"/>
    <col min="11" max="26" width="8.7109375" customWidth="1"/>
  </cols>
  <sheetData>
    <row r="1" spans="1:10" ht="87" customHeight="1">
      <c r="A1" s="251"/>
      <c r="B1" s="197"/>
      <c r="C1" s="197"/>
      <c r="D1" s="197"/>
      <c r="E1" s="197"/>
      <c r="F1" s="197"/>
      <c r="G1" s="197"/>
      <c r="H1" s="197"/>
      <c r="I1" s="197"/>
      <c r="J1" s="197"/>
    </row>
    <row r="2" spans="1:10" ht="21.75" customHeight="1">
      <c r="A2" s="170" t="s">
        <v>1258</v>
      </c>
      <c r="B2" s="170" t="s">
        <v>1259</v>
      </c>
      <c r="C2" s="170" t="s">
        <v>1260</v>
      </c>
      <c r="D2" s="170" t="s">
        <v>1261</v>
      </c>
      <c r="E2" s="170" t="s">
        <v>1262</v>
      </c>
      <c r="F2" s="170" t="s">
        <v>1263</v>
      </c>
      <c r="G2" s="170" t="s">
        <v>1264</v>
      </c>
      <c r="H2" s="170" t="s">
        <v>1265</v>
      </c>
      <c r="I2" s="170" t="s">
        <v>1266</v>
      </c>
      <c r="J2" s="170" t="s">
        <v>1267</v>
      </c>
    </row>
    <row r="3" spans="1:10" ht="19.5" customHeight="1">
      <c r="A3" s="171" t="s">
        <v>1268</v>
      </c>
      <c r="B3" s="257" t="s">
        <v>1269</v>
      </c>
      <c r="C3" s="218"/>
      <c r="D3" s="218"/>
      <c r="E3" s="218"/>
      <c r="F3" s="218"/>
      <c r="G3" s="218"/>
      <c r="H3" s="218"/>
      <c r="I3" s="219"/>
      <c r="J3" s="172">
        <v>11184147.27</v>
      </c>
    </row>
    <row r="4" spans="1:10" ht="19.5" customHeight="1">
      <c r="A4" s="171" t="s">
        <v>1270</v>
      </c>
      <c r="B4" s="257" t="s">
        <v>1271</v>
      </c>
      <c r="C4" s="218"/>
      <c r="D4" s="218"/>
      <c r="E4" s="218"/>
      <c r="F4" s="218"/>
      <c r="G4" s="218"/>
      <c r="H4" s="218"/>
      <c r="I4" s="219"/>
      <c r="J4" s="172">
        <v>91950.86</v>
      </c>
    </row>
    <row r="5" spans="1:10" ht="19.5" customHeight="1">
      <c r="A5" s="171" t="s">
        <v>1272</v>
      </c>
      <c r="B5" s="257" t="s">
        <v>1273</v>
      </c>
      <c r="C5" s="218"/>
      <c r="D5" s="218"/>
      <c r="E5" s="218"/>
      <c r="F5" s="218"/>
      <c r="G5" s="218"/>
      <c r="H5" s="218"/>
      <c r="I5" s="219"/>
      <c r="J5" s="172">
        <v>50370.83</v>
      </c>
    </row>
    <row r="6" spans="1:10" ht="27">
      <c r="A6" s="173" t="s">
        <v>1274</v>
      </c>
      <c r="B6" s="174" t="s">
        <v>1275</v>
      </c>
      <c r="C6" s="174" t="s">
        <v>1276</v>
      </c>
      <c r="D6" s="173" t="s">
        <v>1277</v>
      </c>
      <c r="E6" s="174" t="s">
        <v>1278</v>
      </c>
      <c r="F6" s="175">
        <v>25</v>
      </c>
      <c r="G6" s="175">
        <v>29.38</v>
      </c>
      <c r="H6" s="175">
        <v>28.05</v>
      </c>
      <c r="I6" s="175">
        <v>37.619999999999997</v>
      </c>
      <c r="J6" s="175">
        <v>940.5</v>
      </c>
    </row>
    <row r="7" spans="1:10" ht="27">
      <c r="A7" s="173" t="s">
        <v>1279</v>
      </c>
      <c r="B7" s="174" t="s">
        <v>1280</v>
      </c>
      <c r="C7" s="174" t="s">
        <v>1281</v>
      </c>
      <c r="D7" s="173" t="s">
        <v>1282</v>
      </c>
      <c r="E7" s="174" t="s">
        <v>1283</v>
      </c>
      <c r="F7" s="175">
        <v>25</v>
      </c>
      <c r="G7" s="175">
        <v>241.92</v>
      </c>
      <c r="H7" s="175">
        <v>28.05</v>
      </c>
      <c r="I7" s="175">
        <v>309.77999999999997</v>
      </c>
      <c r="J7" s="175">
        <v>7744.5</v>
      </c>
    </row>
    <row r="8" spans="1:10" ht="27">
      <c r="A8" s="173" t="s">
        <v>1284</v>
      </c>
      <c r="B8" s="174" t="s">
        <v>1285</v>
      </c>
      <c r="C8" s="174" t="s">
        <v>1286</v>
      </c>
      <c r="D8" s="173" t="s">
        <v>1287</v>
      </c>
      <c r="E8" s="174" t="s">
        <v>1288</v>
      </c>
      <c r="F8" s="175">
        <v>20</v>
      </c>
      <c r="G8" s="175">
        <v>350.54</v>
      </c>
      <c r="H8" s="175">
        <v>28.05</v>
      </c>
      <c r="I8" s="175">
        <v>448.87</v>
      </c>
      <c r="J8" s="175">
        <v>8977.4</v>
      </c>
    </row>
    <row r="9" spans="1:10" ht="18">
      <c r="A9" s="173" t="s">
        <v>1289</v>
      </c>
      <c r="B9" s="174" t="s">
        <v>1290</v>
      </c>
      <c r="C9" s="174" t="s">
        <v>1291</v>
      </c>
      <c r="D9" s="173" t="s">
        <v>1292</v>
      </c>
      <c r="E9" s="174" t="s">
        <v>1293</v>
      </c>
      <c r="F9" s="175">
        <v>1</v>
      </c>
      <c r="G9" s="175">
        <v>1440.13</v>
      </c>
      <c r="H9" s="175">
        <v>28.05</v>
      </c>
      <c r="I9" s="175">
        <v>1844.09</v>
      </c>
      <c r="J9" s="175">
        <v>1844.09</v>
      </c>
    </row>
    <row r="10" spans="1:10" ht="27">
      <c r="A10" s="173" t="s">
        <v>1294</v>
      </c>
      <c r="B10" s="174" t="s">
        <v>1295</v>
      </c>
      <c r="C10" s="174" t="s">
        <v>1296</v>
      </c>
      <c r="D10" s="173" t="s">
        <v>1297</v>
      </c>
      <c r="E10" s="174" t="s">
        <v>1298</v>
      </c>
      <c r="F10" s="175">
        <v>200</v>
      </c>
      <c r="G10" s="175">
        <v>110.14</v>
      </c>
      <c r="H10" s="175">
        <v>28.05</v>
      </c>
      <c r="I10" s="175">
        <v>141.03</v>
      </c>
      <c r="J10" s="175">
        <v>28206</v>
      </c>
    </row>
    <row r="11" spans="1:10">
      <c r="A11" s="173" t="s">
        <v>1299</v>
      </c>
      <c r="B11" s="174" t="s">
        <v>1300</v>
      </c>
      <c r="C11" s="174" t="s">
        <v>1301</v>
      </c>
      <c r="D11" s="173" t="s">
        <v>1302</v>
      </c>
      <c r="E11" s="174" t="s">
        <v>1303</v>
      </c>
      <c r="F11" s="175">
        <v>8</v>
      </c>
      <c r="G11" s="175">
        <v>186.65</v>
      </c>
      <c r="H11" s="175">
        <v>28.05</v>
      </c>
      <c r="I11" s="175">
        <v>239.01</v>
      </c>
      <c r="J11" s="175">
        <v>1912.08</v>
      </c>
    </row>
    <row r="12" spans="1:10" ht="18">
      <c r="A12" s="173" t="s">
        <v>1304</v>
      </c>
      <c r="B12" s="174" t="s">
        <v>1305</v>
      </c>
      <c r="C12" s="174" t="s">
        <v>1306</v>
      </c>
      <c r="D12" s="173" t="s">
        <v>1307</v>
      </c>
      <c r="E12" s="174" t="s">
        <v>1308</v>
      </c>
      <c r="F12" s="175">
        <v>1</v>
      </c>
      <c r="G12" s="175">
        <v>582.79</v>
      </c>
      <c r="H12" s="175">
        <v>28.05</v>
      </c>
      <c r="I12" s="175">
        <v>746.26</v>
      </c>
      <c r="J12" s="175">
        <v>746.26</v>
      </c>
    </row>
    <row r="13" spans="1:10" ht="19.5" customHeight="1">
      <c r="A13" s="171" t="s">
        <v>1309</v>
      </c>
      <c r="B13" s="257" t="s">
        <v>1310</v>
      </c>
      <c r="C13" s="218"/>
      <c r="D13" s="218"/>
      <c r="E13" s="218"/>
      <c r="F13" s="218"/>
      <c r="G13" s="218"/>
      <c r="H13" s="218"/>
      <c r="I13" s="219"/>
      <c r="J13" s="172">
        <v>41580.03</v>
      </c>
    </row>
    <row r="14" spans="1:10">
      <c r="A14" s="173" t="s">
        <v>1311</v>
      </c>
      <c r="B14" s="174" t="s">
        <v>1312</v>
      </c>
      <c r="C14" s="174" t="s">
        <v>1313</v>
      </c>
      <c r="D14" s="173" t="s">
        <v>1314</v>
      </c>
      <c r="E14" s="174" t="s">
        <v>1315</v>
      </c>
      <c r="F14" s="175">
        <v>5</v>
      </c>
      <c r="G14" s="175">
        <v>875</v>
      </c>
      <c r="H14" s="175">
        <v>28.05</v>
      </c>
      <c r="I14" s="175">
        <v>1120.44</v>
      </c>
      <c r="J14" s="175">
        <v>5602.2</v>
      </c>
    </row>
    <row r="15" spans="1:10" ht="36">
      <c r="A15" s="173" t="s">
        <v>1316</v>
      </c>
      <c r="B15" s="174" t="s">
        <v>1317</v>
      </c>
      <c r="C15" s="174" t="s">
        <v>1318</v>
      </c>
      <c r="D15" s="173" t="s">
        <v>1319</v>
      </c>
      <c r="E15" s="174" t="s">
        <v>1320</v>
      </c>
      <c r="F15" s="175">
        <v>9</v>
      </c>
      <c r="G15" s="175">
        <v>700</v>
      </c>
      <c r="H15" s="175">
        <v>28.05</v>
      </c>
      <c r="I15" s="175">
        <v>896.35</v>
      </c>
      <c r="J15" s="175">
        <v>8067.15</v>
      </c>
    </row>
    <row r="16" spans="1:10" ht="27">
      <c r="A16" s="173" t="s">
        <v>1321</v>
      </c>
      <c r="B16" s="174" t="s">
        <v>1322</v>
      </c>
      <c r="C16" s="174" t="s">
        <v>1323</v>
      </c>
      <c r="D16" s="173" t="s">
        <v>1324</v>
      </c>
      <c r="E16" s="174" t="s">
        <v>1325</v>
      </c>
      <c r="F16" s="175">
        <v>9</v>
      </c>
      <c r="G16" s="175">
        <v>716</v>
      </c>
      <c r="H16" s="175">
        <v>28.05</v>
      </c>
      <c r="I16" s="175">
        <v>916.84</v>
      </c>
      <c r="J16" s="175">
        <v>8251.56</v>
      </c>
    </row>
    <row r="17" spans="1:10" ht="36">
      <c r="A17" s="173" t="s">
        <v>1326</v>
      </c>
      <c r="B17" s="174" t="s">
        <v>1327</v>
      </c>
      <c r="C17" s="174" t="s">
        <v>1328</v>
      </c>
      <c r="D17" s="173" t="s">
        <v>1329</v>
      </c>
      <c r="E17" s="174" t="s">
        <v>1330</v>
      </c>
      <c r="F17" s="175">
        <v>9</v>
      </c>
      <c r="G17" s="175">
        <v>706.67</v>
      </c>
      <c r="H17" s="175">
        <v>28.05</v>
      </c>
      <c r="I17" s="175">
        <v>904.89</v>
      </c>
      <c r="J17" s="175">
        <v>8144.01</v>
      </c>
    </row>
    <row r="18" spans="1:10" ht="27">
      <c r="A18" s="173" t="s">
        <v>1331</v>
      </c>
      <c r="B18" s="174" t="s">
        <v>1332</v>
      </c>
      <c r="C18" s="174" t="s">
        <v>1333</v>
      </c>
      <c r="D18" s="173" t="s">
        <v>1334</v>
      </c>
      <c r="E18" s="174" t="s">
        <v>1335</v>
      </c>
      <c r="F18" s="175">
        <v>9</v>
      </c>
      <c r="G18" s="175">
        <v>416.67</v>
      </c>
      <c r="H18" s="175">
        <v>28.05</v>
      </c>
      <c r="I18" s="175">
        <v>533.54999999999995</v>
      </c>
      <c r="J18" s="175">
        <v>4801.95</v>
      </c>
    </row>
    <row r="19" spans="1:10" ht="18">
      <c r="A19" s="173" t="s">
        <v>1336</v>
      </c>
      <c r="B19" s="174" t="s">
        <v>1337</v>
      </c>
      <c r="C19" s="174" t="s">
        <v>1338</v>
      </c>
      <c r="D19" s="173" t="s">
        <v>1339</v>
      </c>
      <c r="E19" s="174" t="s">
        <v>1340</v>
      </c>
      <c r="F19" s="175">
        <v>40</v>
      </c>
      <c r="G19" s="175">
        <v>44.1</v>
      </c>
      <c r="H19" s="175">
        <v>14.02</v>
      </c>
      <c r="I19" s="175">
        <v>50.28</v>
      </c>
      <c r="J19" s="175">
        <v>2011.2</v>
      </c>
    </row>
    <row r="20" spans="1:10" ht="27">
      <c r="A20" s="173" t="s">
        <v>1341</v>
      </c>
      <c r="B20" s="174" t="s">
        <v>1342</v>
      </c>
      <c r="C20" s="174" t="s">
        <v>1343</v>
      </c>
      <c r="D20" s="173" t="s">
        <v>1344</v>
      </c>
      <c r="E20" s="174" t="s">
        <v>1345</v>
      </c>
      <c r="F20" s="175">
        <v>9</v>
      </c>
      <c r="G20" s="175">
        <v>408</v>
      </c>
      <c r="H20" s="175">
        <v>28.05</v>
      </c>
      <c r="I20" s="175">
        <v>522.44000000000005</v>
      </c>
      <c r="J20" s="175">
        <v>4701.96</v>
      </c>
    </row>
    <row r="21" spans="1:10" ht="19.5" customHeight="1">
      <c r="A21" s="171" t="s">
        <v>1346</v>
      </c>
      <c r="B21" s="257" t="s">
        <v>1347</v>
      </c>
      <c r="C21" s="218"/>
      <c r="D21" s="218"/>
      <c r="E21" s="218"/>
      <c r="F21" s="218"/>
      <c r="G21" s="218"/>
      <c r="H21" s="218"/>
      <c r="I21" s="219"/>
      <c r="J21" s="172">
        <v>31399.56</v>
      </c>
    </row>
    <row r="22" spans="1:10" ht="19.5" customHeight="1">
      <c r="A22" s="171" t="s">
        <v>1348</v>
      </c>
      <c r="B22" s="257" t="s">
        <v>1349</v>
      </c>
      <c r="C22" s="218"/>
      <c r="D22" s="218"/>
      <c r="E22" s="218"/>
      <c r="F22" s="218"/>
      <c r="G22" s="218"/>
      <c r="H22" s="218"/>
      <c r="I22" s="219"/>
      <c r="J22" s="172">
        <v>12710.4</v>
      </c>
    </row>
    <row r="23" spans="1:10" ht="15.75" customHeight="1">
      <c r="A23" s="173" t="s">
        <v>1350</v>
      </c>
      <c r="B23" s="174" t="s">
        <v>1351</v>
      </c>
      <c r="C23" s="174" t="s">
        <v>1352</v>
      </c>
      <c r="D23" s="173" t="s">
        <v>1353</v>
      </c>
      <c r="E23" s="174" t="s">
        <v>1354</v>
      </c>
      <c r="F23" s="175">
        <v>672</v>
      </c>
      <c r="G23" s="175">
        <v>6.64</v>
      </c>
      <c r="H23" s="175">
        <v>28.05</v>
      </c>
      <c r="I23" s="175">
        <v>8.5</v>
      </c>
      <c r="J23" s="175">
        <v>5712</v>
      </c>
    </row>
    <row r="24" spans="1:10" ht="15.75" customHeight="1">
      <c r="A24" s="173" t="s">
        <v>1355</v>
      </c>
      <c r="B24" s="174" t="s">
        <v>1356</v>
      </c>
      <c r="C24" s="174" t="s">
        <v>1357</v>
      </c>
      <c r="D24" s="173" t="s">
        <v>1358</v>
      </c>
      <c r="E24" s="174" t="s">
        <v>1359</v>
      </c>
      <c r="F24" s="175">
        <v>25920</v>
      </c>
      <c r="G24" s="175">
        <v>0.21</v>
      </c>
      <c r="H24" s="175">
        <v>28.05</v>
      </c>
      <c r="I24" s="175">
        <v>0.27</v>
      </c>
      <c r="J24" s="175">
        <v>6998.4</v>
      </c>
    </row>
    <row r="25" spans="1:10" ht="19.5" customHeight="1">
      <c r="A25" s="171" t="s">
        <v>1360</v>
      </c>
      <c r="B25" s="257" t="s">
        <v>1361</v>
      </c>
      <c r="C25" s="218"/>
      <c r="D25" s="218"/>
      <c r="E25" s="218"/>
      <c r="F25" s="218"/>
      <c r="G25" s="218"/>
      <c r="H25" s="218"/>
      <c r="I25" s="219"/>
      <c r="J25" s="172">
        <v>18689.16</v>
      </c>
    </row>
    <row r="26" spans="1:10" ht="15.75" customHeight="1">
      <c r="A26" s="173" t="s">
        <v>1362</v>
      </c>
      <c r="B26" s="174" t="s">
        <v>1363</v>
      </c>
      <c r="C26" s="174" t="s">
        <v>1364</v>
      </c>
      <c r="D26" s="173" t="s">
        <v>1365</v>
      </c>
      <c r="E26" s="174" t="s">
        <v>1366</v>
      </c>
      <c r="F26" s="175">
        <v>1</v>
      </c>
      <c r="G26" s="175">
        <v>806.02</v>
      </c>
      <c r="H26" s="175">
        <v>28.05</v>
      </c>
      <c r="I26" s="175">
        <v>1032.1099999999999</v>
      </c>
      <c r="J26" s="175">
        <v>1032.1099999999999</v>
      </c>
    </row>
    <row r="27" spans="1:10" ht="15.75" customHeight="1">
      <c r="A27" s="173" t="s">
        <v>1367</v>
      </c>
      <c r="B27" s="174" t="s">
        <v>1368</v>
      </c>
      <c r="C27" s="174" t="s">
        <v>1369</v>
      </c>
      <c r="D27" s="173" t="s">
        <v>1370</v>
      </c>
      <c r="E27" s="174" t="s">
        <v>1371</v>
      </c>
      <c r="F27" s="175">
        <v>1</v>
      </c>
      <c r="G27" s="175">
        <v>899.45</v>
      </c>
      <c r="H27" s="175">
        <v>28.05</v>
      </c>
      <c r="I27" s="175">
        <v>1151.75</v>
      </c>
      <c r="J27" s="175">
        <v>1151.75</v>
      </c>
    </row>
    <row r="28" spans="1:10" ht="15.75" customHeight="1">
      <c r="A28" s="173" t="s">
        <v>1372</v>
      </c>
      <c r="B28" s="174" t="s">
        <v>1373</v>
      </c>
      <c r="C28" s="174" t="s">
        <v>1374</v>
      </c>
      <c r="D28" s="173" t="s">
        <v>1375</v>
      </c>
      <c r="E28" s="174" t="s">
        <v>1376</v>
      </c>
      <c r="F28" s="175">
        <v>20</v>
      </c>
      <c r="G28" s="175">
        <v>13.19</v>
      </c>
      <c r="H28" s="175">
        <v>28.05</v>
      </c>
      <c r="I28" s="175">
        <v>16.89</v>
      </c>
      <c r="J28" s="175">
        <v>337.8</v>
      </c>
    </row>
    <row r="29" spans="1:10" ht="15.75" customHeight="1">
      <c r="A29" s="173" t="s">
        <v>1377</v>
      </c>
      <c r="B29" s="174" t="s">
        <v>1378</v>
      </c>
      <c r="C29" s="174" t="s">
        <v>1379</v>
      </c>
      <c r="D29" s="173" t="s">
        <v>1380</v>
      </c>
      <c r="E29" s="174" t="s">
        <v>1381</v>
      </c>
      <c r="F29" s="175">
        <v>20</v>
      </c>
      <c r="G29" s="175">
        <v>574.66</v>
      </c>
      <c r="H29" s="175">
        <v>28.05</v>
      </c>
      <c r="I29" s="175">
        <v>735.85</v>
      </c>
      <c r="J29" s="175">
        <v>14717</v>
      </c>
    </row>
    <row r="30" spans="1:10" ht="15.75" customHeight="1">
      <c r="A30" s="173" t="s">
        <v>1382</v>
      </c>
      <c r="B30" s="174" t="s">
        <v>1383</v>
      </c>
      <c r="C30" s="174" t="s">
        <v>1384</v>
      </c>
      <c r="D30" s="173" t="s">
        <v>1385</v>
      </c>
      <c r="E30" s="174" t="s">
        <v>1386</v>
      </c>
      <c r="F30" s="175">
        <v>30</v>
      </c>
      <c r="G30" s="175">
        <v>3.13</v>
      </c>
      <c r="H30" s="175">
        <v>28.05</v>
      </c>
      <c r="I30" s="175">
        <v>4.01</v>
      </c>
      <c r="J30" s="175">
        <v>120.3</v>
      </c>
    </row>
    <row r="31" spans="1:10" ht="15.75" customHeight="1">
      <c r="A31" s="173" t="s">
        <v>1387</v>
      </c>
      <c r="B31" s="174" t="s">
        <v>1388</v>
      </c>
      <c r="C31" s="174" t="s">
        <v>1389</v>
      </c>
      <c r="D31" s="173" t="s">
        <v>1390</v>
      </c>
      <c r="E31" s="174" t="s">
        <v>1391</v>
      </c>
      <c r="F31" s="175">
        <v>30</v>
      </c>
      <c r="G31" s="175">
        <v>34.630000000000003</v>
      </c>
      <c r="H31" s="175">
        <v>28.05</v>
      </c>
      <c r="I31" s="175">
        <v>44.34</v>
      </c>
      <c r="J31" s="175">
        <v>1330.2</v>
      </c>
    </row>
    <row r="32" spans="1:10" ht="19.5" customHeight="1">
      <c r="A32" s="171" t="s">
        <v>1392</v>
      </c>
      <c r="B32" s="257" t="s">
        <v>1393</v>
      </c>
      <c r="C32" s="218"/>
      <c r="D32" s="218"/>
      <c r="E32" s="218"/>
      <c r="F32" s="218"/>
      <c r="G32" s="218"/>
      <c r="H32" s="218"/>
      <c r="I32" s="219"/>
      <c r="J32" s="172">
        <v>588210.37</v>
      </c>
    </row>
    <row r="33" spans="1:10" ht="15.75" customHeight="1">
      <c r="A33" s="173" t="s">
        <v>1394</v>
      </c>
      <c r="B33" s="174" t="s">
        <v>1395</v>
      </c>
      <c r="C33" s="174" t="s">
        <v>1396</v>
      </c>
      <c r="D33" s="173" t="s">
        <v>1397</v>
      </c>
      <c r="E33" s="174" t="s">
        <v>1398</v>
      </c>
      <c r="F33" s="175">
        <v>157</v>
      </c>
      <c r="G33" s="175">
        <v>294.66000000000003</v>
      </c>
      <c r="H33" s="175">
        <v>28.05</v>
      </c>
      <c r="I33" s="175">
        <v>377.31</v>
      </c>
      <c r="J33" s="175">
        <v>59237.67</v>
      </c>
    </row>
    <row r="34" spans="1:10" ht="15.75" customHeight="1">
      <c r="A34" s="173" t="s">
        <v>1399</v>
      </c>
      <c r="B34" s="174" t="s">
        <v>1400</v>
      </c>
      <c r="C34" s="174" t="s">
        <v>1401</v>
      </c>
      <c r="D34" s="173" t="s">
        <v>1402</v>
      </c>
      <c r="E34" s="174" t="s">
        <v>1403</v>
      </c>
      <c r="F34" s="175">
        <v>157</v>
      </c>
      <c r="G34" s="175">
        <v>32.630000000000003</v>
      </c>
      <c r="H34" s="175">
        <v>28.05</v>
      </c>
      <c r="I34" s="175">
        <v>41.78</v>
      </c>
      <c r="J34" s="175">
        <v>6559.46</v>
      </c>
    </row>
    <row r="35" spans="1:10" ht="15.75" customHeight="1">
      <c r="A35" s="173" t="s">
        <v>1404</v>
      </c>
      <c r="B35" s="174" t="s">
        <v>1405</v>
      </c>
      <c r="C35" s="174" t="s">
        <v>1406</v>
      </c>
      <c r="D35" s="173" t="s">
        <v>1407</v>
      </c>
      <c r="E35" s="174" t="s">
        <v>1408</v>
      </c>
      <c r="F35" s="175">
        <v>650</v>
      </c>
      <c r="G35" s="175">
        <v>100.22</v>
      </c>
      <c r="H35" s="175">
        <v>28.05</v>
      </c>
      <c r="I35" s="175">
        <v>128.33000000000001</v>
      </c>
      <c r="J35" s="175">
        <v>83414.5</v>
      </c>
    </row>
    <row r="36" spans="1:10" ht="15.75" customHeight="1">
      <c r="A36" s="173" t="s">
        <v>1409</v>
      </c>
      <c r="B36" s="174" t="s">
        <v>1410</v>
      </c>
      <c r="C36" s="174" t="s">
        <v>1411</v>
      </c>
      <c r="D36" s="173" t="s">
        <v>1412</v>
      </c>
      <c r="E36" s="174" t="s">
        <v>1413</v>
      </c>
      <c r="F36" s="175">
        <v>247.94</v>
      </c>
      <c r="G36" s="175">
        <v>109.62</v>
      </c>
      <c r="H36" s="175">
        <v>28.05</v>
      </c>
      <c r="I36" s="175">
        <v>140.37</v>
      </c>
      <c r="J36" s="175">
        <v>34803.339999999997</v>
      </c>
    </row>
    <row r="37" spans="1:10" ht="15.75" customHeight="1">
      <c r="A37" s="173" t="s">
        <v>1414</v>
      </c>
      <c r="B37" s="174" t="s">
        <v>1415</v>
      </c>
      <c r="C37" s="174" t="s">
        <v>1416</v>
      </c>
      <c r="D37" s="173" t="s">
        <v>1417</v>
      </c>
      <c r="E37" s="174" t="s">
        <v>1418</v>
      </c>
      <c r="F37" s="175">
        <v>25</v>
      </c>
      <c r="G37" s="175">
        <v>98.08</v>
      </c>
      <c r="H37" s="175">
        <v>28.05</v>
      </c>
      <c r="I37" s="175">
        <v>125.59</v>
      </c>
      <c r="J37" s="175">
        <v>3139.75</v>
      </c>
    </row>
    <row r="38" spans="1:10" ht="15.75" customHeight="1">
      <c r="A38" s="173" t="s">
        <v>1419</v>
      </c>
      <c r="B38" s="174" t="s">
        <v>1420</v>
      </c>
      <c r="C38" s="174" t="s">
        <v>1421</v>
      </c>
      <c r="D38" s="173" t="s">
        <v>1422</v>
      </c>
      <c r="E38" s="174" t="s">
        <v>1423</v>
      </c>
      <c r="F38" s="175">
        <v>3.3</v>
      </c>
      <c r="G38" s="175">
        <v>368.37</v>
      </c>
      <c r="H38" s="175">
        <v>28.05</v>
      </c>
      <c r="I38" s="175">
        <v>471.7</v>
      </c>
      <c r="J38" s="175">
        <v>1556.61</v>
      </c>
    </row>
    <row r="39" spans="1:10" ht="15.75" customHeight="1">
      <c r="A39" s="173" t="s">
        <v>1424</v>
      </c>
      <c r="B39" s="174" t="s">
        <v>1425</v>
      </c>
      <c r="C39" s="174" t="s">
        <v>1426</v>
      </c>
      <c r="D39" s="173" t="s">
        <v>1427</v>
      </c>
      <c r="E39" s="174" t="s">
        <v>1428</v>
      </c>
      <c r="F39" s="175">
        <v>14</v>
      </c>
      <c r="G39" s="175">
        <v>7.73</v>
      </c>
      <c r="H39" s="175">
        <v>28.05</v>
      </c>
      <c r="I39" s="175">
        <v>9.9</v>
      </c>
      <c r="J39" s="175">
        <v>138.6</v>
      </c>
    </row>
    <row r="40" spans="1:10" ht="15.75" customHeight="1">
      <c r="A40" s="173" t="s">
        <v>1429</v>
      </c>
      <c r="B40" s="174" t="s">
        <v>1430</v>
      </c>
      <c r="C40" s="174" t="s">
        <v>1431</v>
      </c>
      <c r="D40" s="173" t="s">
        <v>1432</v>
      </c>
      <c r="E40" s="174" t="s">
        <v>1433</v>
      </c>
      <c r="F40" s="175">
        <v>19301</v>
      </c>
      <c r="G40" s="175">
        <v>7.23</v>
      </c>
      <c r="H40" s="175">
        <v>28.05</v>
      </c>
      <c r="I40" s="175">
        <v>9.26</v>
      </c>
      <c r="J40" s="175">
        <v>178727.26</v>
      </c>
    </row>
    <row r="41" spans="1:10" ht="15.75" customHeight="1">
      <c r="A41" s="173" t="s">
        <v>1434</v>
      </c>
      <c r="B41" s="174" t="s">
        <v>1435</v>
      </c>
      <c r="C41" s="174" t="s">
        <v>1436</v>
      </c>
      <c r="D41" s="173" t="s">
        <v>1437</v>
      </c>
      <c r="E41" s="174" t="s">
        <v>1438</v>
      </c>
      <c r="F41" s="175">
        <v>1939.9</v>
      </c>
      <c r="G41" s="175">
        <v>5.72</v>
      </c>
      <c r="H41" s="175">
        <v>28.05</v>
      </c>
      <c r="I41" s="175">
        <v>7.32</v>
      </c>
      <c r="J41" s="175">
        <v>14200.07</v>
      </c>
    </row>
    <row r="42" spans="1:10" ht="15.75" customHeight="1">
      <c r="A42" s="173" t="s">
        <v>1439</v>
      </c>
      <c r="B42" s="174" t="s">
        <v>1440</v>
      </c>
      <c r="C42" s="174" t="s">
        <v>1441</v>
      </c>
      <c r="D42" s="173" t="s">
        <v>1442</v>
      </c>
      <c r="E42" s="174" t="s">
        <v>1443</v>
      </c>
      <c r="F42" s="175">
        <v>1495</v>
      </c>
      <c r="G42" s="175">
        <v>17.600000000000001</v>
      </c>
      <c r="H42" s="175">
        <v>28.05</v>
      </c>
      <c r="I42" s="175">
        <v>22.54</v>
      </c>
      <c r="J42" s="175">
        <v>33697.300000000003</v>
      </c>
    </row>
    <row r="43" spans="1:10" ht="15.75" customHeight="1">
      <c r="A43" s="173" t="s">
        <v>1444</v>
      </c>
      <c r="B43" s="174" t="s">
        <v>1445</v>
      </c>
      <c r="C43" s="174" t="s">
        <v>1446</v>
      </c>
      <c r="D43" s="173" t="s">
        <v>1447</v>
      </c>
      <c r="E43" s="174" t="s">
        <v>1448</v>
      </c>
      <c r="F43" s="175">
        <v>578.37</v>
      </c>
      <c r="G43" s="175">
        <v>72.45</v>
      </c>
      <c r="H43" s="175">
        <v>14.02</v>
      </c>
      <c r="I43" s="175">
        <v>82.61</v>
      </c>
      <c r="J43" s="175">
        <v>47779.15</v>
      </c>
    </row>
    <row r="44" spans="1:10" ht="15.75" customHeight="1">
      <c r="A44" s="173" t="s">
        <v>1449</v>
      </c>
      <c r="B44" s="174" t="s">
        <v>1450</v>
      </c>
      <c r="C44" s="174" t="s">
        <v>1451</v>
      </c>
      <c r="D44" s="173" t="s">
        <v>1452</v>
      </c>
      <c r="E44" s="174" t="s">
        <v>1453</v>
      </c>
      <c r="F44" s="175">
        <v>8155.01</v>
      </c>
      <c r="G44" s="175">
        <v>0.36</v>
      </c>
      <c r="H44" s="175">
        <v>28.05</v>
      </c>
      <c r="I44" s="175">
        <v>0.46</v>
      </c>
      <c r="J44" s="175">
        <v>3751.3</v>
      </c>
    </row>
    <row r="45" spans="1:10" ht="15.75" customHeight="1">
      <c r="A45" s="173" t="s">
        <v>1454</v>
      </c>
      <c r="B45" s="174" t="s">
        <v>1455</v>
      </c>
      <c r="C45" s="174" t="s">
        <v>1456</v>
      </c>
      <c r="D45" s="173" t="s">
        <v>1457</v>
      </c>
      <c r="E45" s="174" t="s">
        <v>1458</v>
      </c>
      <c r="F45" s="175">
        <v>11520</v>
      </c>
      <c r="G45" s="175">
        <v>2.1800000000000002</v>
      </c>
      <c r="H45" s="175">
        <v>28.05</v>
      </c>
      <c r="I45" s="175">
        <v>2.79</v>
      </c>
      <c r="J45" s="175">
        <v>32140.799999999999</v>
      </c>
    </row>
    <row r="46" spans="1:10" ht="15.75" customHeight="1">
      <c r="A46" s="173" t="s">
        <v>1459</v>
      </c>
      <c r="B46" s="174" t="s">
        <v>1460</v>
      </c>
      <c r="C46" s="174" t="s">
        <v>1461</v>
      </c>
      <c r="D46" s="173" t="s">
        <v>1462</v>
      </c>
      <c r="E46" s="174" t="s">
        <v>1463</v>
      </c>
      <c r="F46" s="175">
        <v>16</v>
      </c>
      <c r="G46" s="175">
        <v>2929.57</v>
      </c>
      <c r="H46" s="175">
        <v>28.05</v>
      </c>
      <c r="I46" s="175">
        <v>3751.31</v>
      </c>
      <c r="J46" s="175">
        <v>60020.959999999999</v>
      </c>
    </row>
    <row r="47" spans="1:10" ht="19.5" customHeight="1">
      <c r="A47" s="171" t="s">
        <v>1464</v>
      </c>
      <c r="B47" s="257" t="s">
        <v>1465</v>
      </c>
      <c r="C47" s="218"/>
      <c r="D47" s="218"/>
      <c r="E47" s="218"/>
      <c r="F47" s="218"/>
      <c r="G47" s="218"/>
      <c r="H47" s="218"/>
      <c r="I47" s="219"/>
      <c r="J47" s="172">
        <v>29043.599999999999</v>
      </c>
    </row>
    <row r="48" spans="1:10" ht="15.75" customHeight="1">
      <c r="A48" s="173" t="s">
        <v>1466</v>
      </c>
      <c r="B48" s="174" t="s">
        <v>1467</v>
      </c>
      <c r="C48" s="174" t="s">
        <v>1468</v>
      </c>
      <c r="D48" s="173" t="s">
        <v>1469</v>
      </c>
      <c r="E48" s="174" t="s">
        <v>1470</v>
      </c>
      <c r="F48" s="175">
        <v>18</v>
      </c>
      <c r="G48" s="175">
        <v>5.95</v>
      </c>
      <c r="H48" s="175">
        <v>28.05</v>
      </c>
      <c r="I48" s="175">
        <v>7.62</v>
      </c>
      <c r="J48" s="175">
        <v>137.16</v>
      </c>
    </row>
    <row r="49" spans="1:10" ht="15.75" customHeight="1">
      <c r="A49" s="173" t="s">
        <v>1471</v>
      </c>
      <c r="B49" s="174" t="s">
        <v>1472</v>
      </c>
      <c r="C49" s="174" t="s">
        <v>1473</v>
      </c>
      <c r="D49" s="173" t="s">
        <v>1474</v>
      </c>
      <c r="E49" s="174" t="s">
        <v>1475</v>
      </c>
      <c r="F49" s="175">
        <v>2307</v>
      </c>
      <c r="G49" s="175">
        <v>7.23</v>
      </c>
      <c r="H49" s="175">
        <v>28.05</v>
      </c>
      <c r="I49" s="175">
        <v>9.26</v>
      </c>
      <c r="J49" s="175">
        <v>21362.82</v>
      </c>
    </row>
    <row r="50" spans="1:10" ht="15.75" customHeight="1">
      <c r="A50" s="173" t="s">
        <v>1476</v>
      </c>
      <c r="B50" s="174" t="s">
        <v>1477</v>
      </c>
      <c r="C50" s="174" t="s">
        <v>1478</v>
      </c>
      <c r="D50" s="173" t="s">
        <v>1479</v>
      </c>
      <c r="E50" s="174" t="s">
        <v>1480</v>
      </c>
      <c r="F50" s="175">
        <v>18</v>
      </c>
      <c r="G50" s="175">
        <v>294.66000000000003</v>
      </c>
      <c r="H50" s="175">
        <v>28.05</v>
      </c>
      <c r="I50" s="175">
        <v>377.31</v>
      </c>
      <c r="J50" s="175">
        <v>6791.58</v>
      </c>
    </row>
    <row r="51" spans="1:10" ht="15.75" customHeight="1">
      <c r="A51" s="173" t="s">
        <v>1481</v>
      </c>
      <c r="B51" s="174" t="s">
        <v>1482</v>
      </c>
      <c r="C51" s="174" t="s">
        <v>1483</v>
      </c>
      <c r="D51" s="173" t="s">
        <v>1484</v>
      </c>
      <c r="E51" s="174" t="s">
        <v>1485</v>
      </c>
      <c r="F51" s="175">
        <v>18</v>
      </c>
      <c r="G51" s="175">
        <v>32.630000000000003</v>
      </c>
      <c r="H51" s="175">
        <v>28.05</v>
      </c>
      <c r="I51" s="175">
        <v>41.78</v>
      </c>
      <c r="J51" s="175">
        <v>752.04</v>
      </c>
    </row>
    <row r="52" spans="1:10" ht="19.5" customHeight="1">
      <c r="A52" s="171" t="s">
        <v>1486</v>
      </c>
      <c r="B52" s="257" t="s">
        <v>1487</v>
      </c>
      <c r="C52" s="218"/>
      <c r="D52" s="218"/>
      <c r="E52" s="218"/>
      <c r="F52" s="218"/>
      <c r="G52" s="218"/>
      <c r="H52" s="218"/>
      <c r="I52" s="219"/>
      <c r="J52" s="172">
        <v>256618.25</v>
      </c>
    </row>
    <row r="53" spans="1:10" ht="15.75" customHeight="1">
      <c r="A53" s="173" t="s">
        <v>1488</v>
      </c>
      <c r="B53" s="174" t="s">
        <v>1489</v>
      </c>
      <c r="C53" s="174" t="s">
        <v>1490</v>
      </c>
      <c r="D53" s="173" t="s">
        <v>1491</v>
      </c>
      <c r="E53" s="174" t="s">
        <v>1492</v>
      </c>
      <c r="F53" s="175">
        <v>38.729999999999997</v>
      </c>
      <c r="G53" s="175">
        <v>540.79999999999995</v>
      </c>
      <c r="H53" s="175">
        <v>28.05</v>
      </c>
      <c r="I53" s="175">
        <v>692.49</v>
      </c>
      <c r="J53" s="175">
        <v>26820.14</v>
      </c>
    </row>
    <row r="54" spans="1:10" ht="15.75" customHeight="1">
      <c r="A54" s="173" t="s">
        <v>1493</v>
      </c>
      <c r="B54" s="174" t="s">
        <v>1494</v>
      </c>
      <c r="C54" s="174" t="s">
        <v>1495</v>
      </c>
      <c r="D54" s="173" t="s">
        <v>1496</v>
      </c>
      <c r="E54" s="174" t="s">
        <v>1497</v>
      </c>
      <c r="F54" s="175">
        <v>38.729999999999997</v>
      </c>
      <c r="G54" s="175">
        <v>14.52</v>
      </c>
      <c r="H54" s="175">
        <v>28.05</v>
      </c>
      <c r="I54" s="175">
        <v>18.59</v>
      </c>
      <c r="J54" s="175">
        <v>719.99</v>
      </c>
    </row>
    <row r="55" spans="1:10" ht="15.75" customHeight="1">
      <c r="A55" s="173" t="s">
        <v>1498</v>
      </c>
      <c r="B55" s="174" t="s">
        <v>1499</v>
      </c>
      <c r="C55" s="174" t="s">
        <v>1500</v>
      </c>
      <c r="D55" s="173" t="s">
        <v>1501</v>
      </c>
      <c r="E55" s="174" t="s">
        <v>1502</v>
      </c>
      <c r="F55" s="175">
        <v>14.96</v>
      </c>
      <c r="G55" s="175">
        <v>133.05000000000001</v>
      </c>
      <c r="H55" s="175">
        <v>28.05</v>
      </c>
      <c r="I55" s="175">
        <v>170.37</v>
      </c>
      <c r="J55" s="175">
        <v>2548.7399999999998</v>
      </c>
    </row>
    <row r="56" spans="1:10" ht="15.75" customHeight="1">
      <c r="A56" s="173" t="s">
        <v>1503</v>
      </c>
      <c r="B56" s="174" t="s">
        <v>1504</v>
      </c>
      <c r="C56" s="174" t="s">
        <v>1505</v>
      </c>
      <c r="D56" s="173" t="s">
        <v>1506</v>
      </c>
      <c r="E56" s="174" t="s">
        <v>1507</v>
      </c>
      <c r="F56" s="175">
        <v>64</v>
      </c>
      <c r="G56" s="175">
        <v>133.05000000000001</v>
      </c>
      <c r="H56" s="175">
        <v>28.05</v>
      </c>
      <c r="I56" s="175">
        <v>170.37</v>
      </c>
      <c r="J56" s="175">
        <v>10903.68</v>
      </c>
    </row>
    <row r="57" spans="1:10" ht="15.75" customHeight="1">
      <c r="A57" s="173" t="s">
        <v>1508</v>
      </c>
      <c r="B57" s="174" t="s">
        <v>1509</v>
      </c>
      <c r="C57" s="174" t="s">
        <v>1510</v>
      </c>
      <c r="D57" s="173" t="s">
        <v>1511</v>
      </c>
      <c r="E57" s="174" t="s">
        <v>1512</v>
      </c>
      <c r="F57" s="175">
        <v>78.81</v>
      </c>
      <c r="G57" s="175">
        <v>55.55</v>
      </c>
      <c r="H57" s="175">
        <v>28.05</v>
      </c>
      <c r="I57" s="175">
        <v>71.13</v>
      </c>
      <c r="J57" s="175">
        <v>5605.76</v>
      </c>
    </row>
    <row r="58" spans="1:10" ht="15.75" customHeight="1">
      <c r="A58" s="173" t="s">
        <v>1513</v>
      </c>
      <c r="B58" s="174" t="s">
        <v>1514</v>
      </c>
      <c r="C58" s="174" t="s">
        <v>1515</v>
      </c>
      <c r="D58" s="173" t="s">
        <v>1516</v>
      </c>
      <c r="E58" s="174" t="s">
        <v>1517</v>
      </c>
      <c r="F58" s="175">
        <v>2201.63</v>
      </c>
      <c r="G58" s="175">
        <v>56.76</v>
      </c>
      <c r="H58" s="175">
        <v>28.05</v>
      </c>
      <c r="I58" s="175">
        <v>72.680000000000007</v>
      </c>
      <c r="J58" s="175">
        <v>160014.47</v>
      </c>
    </row>
    <row r="59" spans="1:10" ht="15.75" customHeight="1">
      <c r="A59" s="173" t="s">
        <v>1518</v>
      </c>
      <c r="B59" s="174" t="s">
        <v>1519</v>
      </c>
      <c r="C59" s="174" t="s">
        <v>1520</v>
      </c>
      <c r="D59" s="173" t="s">
        <v>1521</v>
      </c>
      <c r="E59" s="174" t="s">
        <v>1522</v>
      </c>
      <c r="F59" s="175">
        <v>177.79</v>
      </c>
      <c r="G59" s="175">
        <v>77.239999999999995</v>
      </c>
      <c r="H59" s="175">
        <v>28.05</v>
      </c>
      <c r="I59" s="175">
        <v>98.91</v>
      </c>
      <c r="J59" s="175">
        <v>17585.21</v>
      </c>
    </row>
    <row r="60" spans="1:10" ht="15.75" customHeight="1">
      <c r="A60" s="173" t="s">
        <v>1523</v>
      </c>
      <c r="B60" s="174" t="s">
        <v>1524</v>
      </c>
      <c r="C60" s="174" t="s">
        <v>1525</v>
      </c>
      <c r="D60" s="173" t="s">
        <v>1526</v>
      </c>
      <c r="E60" s="174" t="s">
        <v>1527</v>
      </c>
      <c r="F60" s="175">
        <v>62.3</v>
      </c>
      <c r="G60" s="175">
        <v>90.84</v>
      </c>
      <c r="H60" s="175">
        <v>28.05</v>
      </c>
      <c r="I60" s="175">
        <v>116.32</v>
      </c>
      <c r="J60" s="175">
        <v>7246.74</v>
      </c>
    </row>
    <row r="61" spans="1:10" ht="15.75" customHeight="1">
      <c r="A61" s="173" t="s">
        <v>1528</v>
      </c>
      <c r="B61" s="174" t="s">
        <v>1529</v>
      </c>
      <c r="C61" s="174" t="s">
        <v>1530</v>
      </c>
      <c r="D61" s="173" t="s">
        <v>1531</v>
      </c>
      <c r="E61" s="174" t="s">
        <v>1532</v>
      </c>
      <c r="F61" s="175">
        <v>35.130000000000003</v>
      </c>
      <c r="G61" s="175">
        <v>355.23</v>
      </c>
      <c r="H61" s="175">
        <v>28.05</v>
      </c>
      <c r="I61" s="175">
        <v>454.87</v>
      </c>
      <c r="J61" s="175">
        <v>15979.58</v>
      </c>
    </row>
    <row r="62" spans="1:10" ht="15.75" customHeight="1">
      <c r="A62" s="173" t="s">
        <v>1533</v>
      </c>
      <c r="B62" s="174" t="s">
        <v>1534</v>
      </c>
      <c r="C62" s="174" t="s">
        <v>1535</v>
      </c>
      <c r="D62" s="173" t="s">
        <v>1536</v>
      </c>
      <c r="E62" s="174" t="s">
        <v>1537</v>
      </c>
      <c r="F62" s="175">
        <v>64.25</v>
      </c>
      <c r="G62" s="175">
        <v>78.3</v>
      </c>
      <c r="H62" s="175">
        <v>28.05</v>
      </c>
      <c r="I62" s="175">
        <v>100.26</v>
      </c>
      <c r="J62" s="175">
        <v>6441.71</v>
      </c>
    </row>
    <row r="63" spans="1:10" ht="15.75" customHeight="1">
      <c r="A63" s="173" t="s">
        <v>1538</v>
      </c>
      <c r="B63" s="174" t="s">
        <v>1539</v>
      </c>
      <c r="C63" s="174" t="s">
        <v>1540</v>
      </c>
      <c r="D63" s="173" t="s">
        <v>1541</v>
      </c>
      <c r="E63" s="174" t="s">
        <v>1542</v>
      </c>
      <c r="F63" s="175">
        <v>26.2</v>
      </c>
      <c r="G63" s="175">
        <v>33.79</v>
      </c>
      <c r="H63" s="175">
        <v>28.05</v>
      </c>
      <c r="I63" s="175">
        <v>43.27</v>
      </c>
      <c r="J63" s="175">
        <v>1133.67</v>
      </c>
    </row>
    <row r="64" spans="1:10" ht="15.75" customHeight="1">
      <c r="A64" s="173" t="s">
        <v>1543</v>
      </c>
      <c r="B64" s="174" t="s">
        <v>1544</v>
      </c>
      <c r="C64" s="174" t="s">
        <v>1545</v>
      </c>
      <c r="D64" s="173" t="s">
        <v>1546</v>
      </c>
      <c r="E64" s="174" t="s">
        <v>1547</v>
      </c>
      <c r="F64" s="175">
        <v>18.309999999999999</v>
      </c>
      <c r="G64" s="175">
        <v>49.47</v>
      </c>
      <c r="H64" s="175">
        <v>28.05</v>
      </c>
      <c r="I64" s="175">
        <v>63.35</v>
      </c>
      <c r="J64" s="175">
        <v>1159.94</v>
      </c>
    </row>
    <row r="65" spans="1:10" ht="15.75" customHeight="1">
      <c r="A65" s="173" t="s">
        <v>1548</v>
      </c>
      <c r="B65" s="174" t="s">
        <v>1549</v>
      </c>
      <c r="C65" s="174" t="s">
        <v>1550</v>
      </c>
      <c r="D65" s="173" t="s">
        <v>1551</v>
      </c>
      <c r="E65" s="174" t="s">
        <v>1552</v>
      </c>
      <c r="F65" s="175">
        <v>0.33</v>
      </c>
      <c r="G65" s="175">
        <v>49.47</v>
      </c>
      <c r="H65" s="175">
        <v>28.05</v>
      </c>
      <c r="I65" s="175">
        <v>63.35</v>
      </c>
      <c r="J65" s="175">
        <v>20.91</v>
      </c>
    </row>
    <row r="66" spans="1:10" ht="15.75" customHeight="1">
      <c r="A66" s="173" t="s">
        <v>1553</v>
      </c>
      <c r="B66" s="174" t="s">
        <v>1554</v>
      </c>
      <c r="C66" s="174" t="s">
        <v>1555</v>
      </c>
      <c r="D66" s="173" t="s">
        <v>1556</v>
      </c>
      <c r="E66" s="174" t="s">
        <v>1557</v>
      </c>
      <c r="F66" s="175">
        <v>1.2</v>
      </c>
      <c r="G66" s="175">
        <v>284.86</v>
      </c>
      <c r="H66" s="175">
        <v>28.05</v>
      </c>
      <c r="I66" s="175">
        <v>364.76</v>
      </c>
      <c r="J66" s="175">
        <v>437.71</v>
      </c>
    </row>
    <row r="67" spans="1:10" ht="19.5" customHeight="1">
      <c r="A67" s="171" t="s">
        <v>1558</v>
      </c>
      <c r="B67" s="257" t="s">
        <v>1559</v>
      </c>
      <c r="C67" s="218"/>
      <c r="D67" s="218"/>
      <c r="E67" s="218"/>
      <c r="F67" s="218"/>
      <c r="G67" s="218"/>
      <c r="H67" s="218"/>
      <c r="I67" s="219"/>
      <c r="J67" s="172">
        <v>2948.26</v>
      </c>
    </row>
    <row r="68" spans="1:10" ht="15.75" customHeight="1">
      <c r="A68" s="173" t="s">
        <v>1560</v>
      </c>
      <c r="B68" s="174" t="s">
        <v>1561</v>
      </c>
      <c r="C68" s="174" t="s">
        <v>1562</v>
      </c>
      <c r="D68" s="173" t="s">
        <v>1563</v>
      </c>
      <c r="E68" s="174" t="s">
        <v>1564</v>
      </c>
      <c r="F68" s="175">
        <v>8</v>
      </c>
      <c r="G68" s="175">
        <v>36.26</v>
      </c>
      <c r="H68" s="175">
        <v>28.05</v>
      </c>
      <c r="I68" s="175">
        <v>46.43</v>
      </c>
      <c r="J68" s="175">
        <v>371.44</v>
      </c>
    </row>
    <row r="69" spans="1:10" ht="15.75" customHeight="1">
      <c r="A69" s="173" t="s">
        <v>1565</v>
      </c>
      <c r="B69" s="174" t="s">
        <v>1566</v>
      </c>
      <c r="C69" s="174" t="s">
        <v>1567</v>
      </c>
      <c r="D69" s="173" t="s">
        <v>1568</v>
      </c>
      <c r="E69" s="174" t="s">
        <v>1569</v>
      </c>
      <c r="F69" s="175">
        <v>2</v>
      </c>
      <c r="G69" s="175">
        <v>521.04999999999995</v>
      </c>
      <c r="H69" s="175">
        <v>28.05</v>
      </c>
      <c r="I69" s="175">
        <v>667.2</v>
      </c>
      <c r="J69" s="175">
        <v>1334.4</v>
      </c>
    </row>
    <row r="70" spans="1:10" ht="15.75" customHeight="1">
      <c r="A70" s="173" t="s">
        <v>1570</v>
      </c>
      <c r="B70" s="174" t="s">
        <v>1571</v>
      </c>
      <c r="C70" s="174" t="s">
        <v>1572</v>
      </c>
      <c r="D70" s="173" t="s">
        <v>1573</v>
      </c>
      <c r="E70" s="174" t="s">
        <v>1574</v>
      </c>
      <c r="F70" s="175">
        <v>1</v>
      </c>
      <c r="G70" s="175">
        <v>187.26</v>
      </c>
      <c r="H70" s="175">
        <v>28.05</v>
      </c>
      <c r="I70" s="175">
        <v>239.79</v>
      </c>
      <c r="J70" s="175">
        <v>239.79</v>
      </c>
    </row>
    <row r="71" spans="1:10" ht="15.75" customHeight="1">
      <c r="A71" s="173" t="s">
        <v>1575</v>
      </c>
      <c r="B71" s="174" t="s">
        <v>1576</v>
      </c>
      <c r="C71" s="174" t="s">
        <v>1577</v>
      </c>
      <c r="D71" s="173" t="s">
        <v>1578</v>
      </c>
      <c r="E71" s="174" t="s">
        <v>1579</v>
      </c>
      <c r="F71" s="175">
        <v>5</v>
      </c>
      <c r="G71" s="175">
        <v>51.16</v>
      </c>
      <c r="H71" s="175">
        <v>28.05</v>
      </c>
      <c r="I71" s="175">
        <v>65.510000000000005</v>
      </c>
      <c r="J71" s="175">
        <v>327.55</v>
      </c>
    </row>
    <row r="72" spans="1:10" ht="15.75" customHeight="1">
      <c r="A72" s="173" t="s">
        <v>1580</v>
      </c>
      <c r="B72" s="174" t="s">
        <v>1581</v>
      </c>
      <c r="C72" s="174" t="s">
        <v>1582</v>
      </c>
      <c r="D72" s="173" t="s">
        <v>1583</v>
      </c>
      <c r="E72" s="174" t="s">
        <v>1584</v>
      </c>
      <c r="F72" s="175">
        <v>1</v>
      </c>
      <c r="G72" s="175">
        <v>527.20000000000005</v>
      </c>
      <c r="H72" s="175">
        <v>28.05</v>
      </c>
      <c r="I72" s="175">
        <v>675.08</v>
      </c>
      <c r="J72" s="175">
        <v>675.08</v>
      </c>
    </row>
    <row r="73" spans="1:10" ht="19.5" customHeight="1">
      <c r="A73" s="171" t="s">
        <v>1585</v>
      </c>
      <c r="B73" s="257" t="s">
        <v>1586</v>
      </c>
      <c r="C73" s="218"/>
      <c r="D73" s="218"/>
      <c r="E73" s="218"/>
      <c r="F73" s="218"/>
      <c r="G73" s="218"/>
      <c r="H73" s="218"/>
      <c r="I73" s="219"/>
      <c r="J73" s="172">
        <v>4076667.34</v>
      </c>
    </row>
    <row r="74" spans="1:10" ht="19.5" customHeight="1">
      <c r="A74" s="171" t="s">
        <v>1587</v>
      </c>
      <c r="B74" s="257" t="s">
        <v>1588</v>
      </c>
      <c r="C74" s="218"/>
      <c r="D74" s="218"/>
      <c r="E74" s="218"/>
      <c r="F74" s="218"/>
      <c r="G74" s="218"/>
      <c r="H74" s="218"/>
      <c r="I74" s="219"/>
      <c r="J74" s="172">
        <v>23990.19</v>
      </c>
    </row>
    <row r="75" spans="1:10" ht="15.75" customHeight="1">
      <c r="A75" s="173" t="s">
        <v>1589</v>
      </c>
      <c r="B75" s="174" t="s">
        <v>1590</v>
      </c>
      <c r="C75" s="174" t="s">
        <v>1591</v>
      </c>
      <c r="D75" s="173" t="s">
        <v>1592</v>
      </c>
      <c r="E75" s="174" t="s">
        <v>1593</v>
      </c>
      <c r="F75" s="175">
        <v>2</v>
      </c>
      <c r="G75" s="175">
        <v>5886.53</v>
      </c>
      <c r="H75" s="175">
        <v>28.05</v>
      </c>
      <c r="I75" s="175">
        <v>7537.7</v>
      </c>
      <c r="J75" s="175">
        <v>15075.4</v>
      </c>
    </row>
    <row r="76" spans="1:10" ht="15.75" customHeight="1">
      <c r="A76" s="173" t="s">
        <v>1594</v>
      </c>
      <c r="B76" s="174" t="s">
        <v>1595</v>
      </c>
      <c r="C76" s="174" t="s">
        <v>1596</v>
      </c>
      <c r="D76" s="173" t="s">
        <v>1597</v>
      </c>
      <c r="E76" s="174" t="s">
        <v>1598</v>
      </c>
      <c r="F76" s="175">
        <v>95</v>
      </c>
      <c r="G76" s="175">
        <v>14.26</v>
      </c>
      <c r="H76" s="175">
        <v>28.05</v>
      </c>
      <c r="I76" s="175">
        <v>18.260000000000002</v>
      </c>
      <c r="J76" s="175">
        <v>1734.7</v>
      </c>
    </row>
    <row r="77" spans="1:10" ht="15.75" customHeight="1">
      <c r="A77" s="173" t="s">
        <v>1599</v>
      </c>
      <c r="B77" s="174" t="s">
        <v>1600</v>
      </c>
      <c r="C77" s="174" t="s">
        <v>1601</v>
      </c>
      <c r="D77" s="173" t="s">
        <v>1602</v>
      </c>
      <c r="E77" s="174" t="s">
        <v>1603</v>
      </c>
      <c r="F77" s="175">
        <v>140</v>
      </c>
      <c r="G77" s="175">
        <v>17.559999999999999</v>
      </c>
      <c r="H77" s="175">
        <v>28.05</v>
      </c>
      <c r="I77" s="175">
        <v>22.49</v>
      </c>
      <c r="J77" s="175">
        <v>3148.6</v>
      </c>
    </row>
    <row r="78" spans="1:10" ht="15.75" customHeight="1">
      <c r="A78" s="173" t="s">
        <v>1604</v>
      </c>
      <c r="B78" s="174" t="s">
        <v>1605</v>
      </c>
      <c r="C78" s="174" t="s">
        <v>1606</v>
      </c>
      <c r="D78" s="173" t="s">
        <v>1607</v>
      </c>
      <c r="E78" s="174" t="s">
        <v>1608</v>
      </c>
      <c r="F78" s="175">
        <v>40</v>
      </c>
      <c r="G78" s="175">
        <v>4.3499999999999996</v>
      </c>
      <c r="H78" s="175">
        <v>28.05</v>
      </c>
      <c r="I78" s="175">
        <v>5.57</v>
      </c>
      <c r="J78" s="175">
        <v>222.8</v>
      </c>
    </row>
    <row r="79" spans="1:10" ht="19.5" customHeight="1">
      <c r="A79" s="171" t="s">
        <v>1609</v>
      </c>
      <c r="B79" s="257" t="s">
        <v>1610</v>
      </c>
      <c r="C79" s="218"/>
      <c r="D79" s="218"/>
      <c r="E79" s="218"/>
      <c r="F79" s="218"/>
      <c r="G79" s="218"/>
      <c r="H79" s="218"/>
      <c r="I79" s="219"/>
      <c r="J79" s="172">
        <v>3340.77</v>
      </c>
    </row>
    <row r="80" spans="1:10" ht="15.75" customHeight="1">
      <c r="A80" s="173" t="s">
        <v>1611</v>
      </c>
      <c r="B80" s="174" t="s">
        <v>1612</v>
      </c>
      <c r="C80" s="174" t="s">
        <v>1613</v>
      </c>
      <c r="D80" s="173" t="s">
        <v>1614</v>
      </c>
      <c r="E80" s="174" t="s">
        <v>1615</v>
      </c>
      <c r="F80" s="175">
        <v>52</v>
      </c>
      <c r="G80" s="175">
        <v>15.85</v>
      </c>
      <c r="H80" s="175">
        <v>28.05</v>
      </c>
      <c r="I80" s="175">
        <v>20.3</v>
      </c>
      <c r="J80" s="175">
        <v>1055.5999999999999</v>
      </c>
    </row>
    <row r="81" spans="1:10" ht="15.75" customHeight="1">
      <c r="A81" s="173" t="s">
        <v>1616</v>
      </c>
      <c r="B81" s="174" t="s">
        <v>1617</v>
      </c>
      <c r="C81" s="174" t="s">
        <v>1618</v>
      </c>
      <c r="D81" s="173" t="s">
        <v>1619</v>
      </c>
      <c r="E81" s="174" t="s">
        <v>1620</v>
      </c>
      <c r="F81" s="175">
        <v>10</v>
      </c>
      <c r="G81" s="175">
        <v>10.62</v>
      </c>
      <c r="H81" s="175">
        <v>28.05</v>
      </c>
      <c r="I81" s="175">
        <v>13.6</v>
      </c>
      <c r="J81" s="175">
        <v>136</v>
      </c>
    </row>
    <row r="82" spans="1:10" ht="15.75" customHeight="1">
      <c r="A82" s="173" t="s">
        <v>1621</v>
      </c>
      <c r="B82" s="174" t="s">
        <v>1622</v>
      </c>
      <c r="C82" s="174" t="s">
        <v>1623</v>
      </c>
      <c r="D82" s="173" t="s">
        <v>1624</v>
      </c>
      <c r="E82" s="174" t="s">
        <v>1625</v>
      </c>
      <c r="F82" s="175">
        <v>45</v>
      </c>
      <c r="G82" s="175">
        <v>16.25</v>
      </c>
      <c r="H82" s="175">
        <v>28.05</v>
      </c>
      <c r="I82" s="175">
        <v>20.81</v>
      </c>
      <c r="J82" s="175">
        <v>936.45</v>
      </c>
    </row>
    <row r="83" spans="1:10" ht="15.75" customHeight="1">
      <c r="A83" s="173" t="s">
        <v>1626</v>
      </c>
      <c r="B83" s="174" t="s">
        <v>1627</v>
      </c>
      <c r="C83" s="174" t="s">
        <v>1628</v>
      </c>
      <c r="D83" s="173" t="s">
        <v>1629</v>
      </c>
      <c r="E83" s="174" t="s">
        <v>1630</v>
      </c>
      <c r="F83" s="175">
        <v>24</v>
      </c>
      <c r="G83" s="175">
        <v>39.46</v>
      </c>
      <c r="H83" s="175">
        <v>28.05</v>
      </c>
      <c r="I83" s="175">
        <v>50.53</v>
      </c>
      <c r="J83" s="175">
        <v>1212.72</v>
      </c>
    </row>
    <row r="84" spans="1:10" ht="19.5" customHeight="1">
      <c r="A84" s="171" t="s">
        <v>1631</v>
      </c>
      <c r="B84" s="257" t="s">
        <v>1632</v>
      </c>
      <c r="C84" s="218"/>
      <c r="D84" s="218"/>
      <c r="E84" s="218"/>
      <c r="F84" s="218"/>
      <c r="G84" s="218"/>
      <c r="H84" s="218"/>
      <c r="I84" s="219"/>
      <c r="J84" s="172">
        <v>467.92</v>
      </c>
    </row>
    <row r="85" spans="1:10" ht="15.75" customHeight="1">
      <c r="A85" s="173" t="s">
        <v>1633</v>
      </c>
      <c r="B85" s="174" t="s">
        <v>1634</v>
      </c>
      <c r="C85" s="174" t="s">
        <v>1635</v>
      </c>
      <c r="D85" s="173" t="s">
        <v>1636</v>
      </c>
      <c r="E85" s="174" t="s">
        <v>1637</v>
      </c>
      <c r="F85" s="175">
        <v>3</v>
      </c>
      <c r="G85" s="175">
        <v>85.28</v>
      </c>
      <c r="H85" s="175">
        <v>28.05</v>
      </c>
      <c r="I85" s="175">
        <v>109.2</v>
      </c>
      <c r="J85" s="175">
        <v>327.60000000000002</v>
      </c>
    </row>
    <row r="86" spans="1:10" ht="15.75" customHeight="1">
      <c r="A86" s="173" t="s">
        <v>1638</v>
      </c>
      <c r="B86" s="174" t="s">
        <v>1639</v>
      </c>
      <c r="C86" s="174" t="s">
        <v>1640</v>
      </c>
      <c r="D86" s="173" t="s">
        <v>1641</v>
      </c>
      <c r="E86" s="174" t="s">
        <v>1642</v>
      </c>
      <c r="F86" s="175">
        <v>6</v>
      </c>
      <c r="G86" s="175">
        <v>14.46</v>
      </c>
      <c r="H86" s="175">
        <v>28.05</v>
      </c>
      <c r="I86" s="175">
        <v>18.52</v>
      </c>
      <c r="J86" s="175">
        <v>111.12</v>
      </c>
    </row>
    <row r="87" spans="1:10" ht="15.75" customHeight="1">
      <c r="A87" s="173" t="s">
        <v>1643</v>
      </c>
      <c r="B87" s="174" t="s">
        <v>1644</v>
      </c>
      <c r="C87" s="174" t="s">
        <v>1645</v>
      </c>
      <c r="D87" s="173" t="s">
        <v>1646</v>
      </c>
      <c r="E87" s="174" t="s">
        <v>1647</v>
      </c>
      <c r="F87" s="175">
        <v>2</v>
      </c>
      <c r="G87" s="175">
        <v>11.4</v>
      </c>
      <c r="H87" s="175">
        <v>28.05</v>
      </c>
      <c r="I87" s="175">
        <v>14.6</v>
      </c>
      <c r="J87" s="175">
        <v>29.2</v>
      </c>
    </row>
    <row r="88" spans="1:10" ht="19.5" customHeight="1">
      <c r="A88" s="171" t="s">
        <v>1648</v>
      </c>
      <c r="B88" s="257" t="s">
        <v>1649</v>
      </c>
      <c r="C88" s="218"/>
      <c r="D88" s="218"/>
      <c r="E88" s="218"/>
      <c r="F88" s="218"/>
      <c r="G88" s="218"/>
      <c r="H88" s="218"/>
      <c r="I88" s="219"/>
      <c r="J88" s="172">
        <v>3976854.98</v>
      </c>
    </row>
    <row r="89" spans="1:10" ht="19.5" customHeight="1">
      <c r="A89" s="171" t="s">
        <v>1650</v>
      </c>
      <c r="B89" s="257" t="s">
        <v>1651</v>
      </c>
      <c r="C89" s="218"/>
      <c r="D89" s="218"/>
      <c r="E89" s="218"/>
      <c r="F89" s="218"/>
      <c r="G89" s="218"/>
      <c r="H89" s="218"/>
      <c r="I89" s="219"/>
      <c r="J89" s="172">
        <v>3753799.62</v>
      </c>
    </row>
    <row r="90" spans="1:10" ht="15.75" customHeight="1">
      <c r="A90" s="173" t="s">
        <v>1652</v>
      </c>
      <c r="B90" s="174" t="s">
        <v>1653</v>
      </c>
      <c r="C90" s="174" t="s">
        <v>1654</v>
      </c>
      <c r="D90" s="173" t="s">
        <v>1655</v>
      </c>
      <c r="E90" s="174" t="s">
        <v>1656</v>
      </c>
      <c r="F90" s="175">
        <v>1</v>
      </c>
      <c r="G90" s="175">
        <v>3292229.1</v>
      </c>
      <c r="H90" s="175">
        <v>14.02</v>
      </c>
      <c r="I90" s="175">
        <v>3753799.62</v>
      </c>
      <c r="J90" s="175">
        <v>3753799.62</v>
      </c>
    </row>
    <row r="91" spans="1:10" ht="19.5" customHeight="1">
      <c r="A91" s="171" t="s">
        <v>1657</v>
      </c>
      <c r="B91" s="257" t="s">
        <v>1658</v>
      </c>
      <c r="C91" s="218"/>
      <c r="D91" s="218"/>
      <c r="E91" s="218"/>
      <c r="F91" s="218"/>
      <c r="G91" s="218"/>
      <c r="H91" s="218"/>
      <c r="I91" s="219"/>
      <c r="J91" s="172">
        <v>48159.55</v>
      </c>
    </row>
    <row r="92" spans="1:10" ht="15.75" customHeight="1">
      <c r="A92" s="173" t="s">
        <v>1659</v>
      </c>
      <c r="B92" s="174" t="s">
        <v>1660</v>
      </c>
      <c r="C92" s="174" t="s">
        <v>1661</v>
      </c>
      <c r="D92" s="173" t="s">
        <v>1662</v>
      </c>
      <c r="E92" s="174" t="s">
        <v>1663</v>
      </c>
      <c r="F92" s="175">
        <v>1</v>
      </c>
      <c r="G92" s="175">
        <v>37609.96</v>
      </c>
      <c r="H92" s="175">
        <v>28.05</v>
      </c>
      <c r="I92" s="175">
        <v>48159.55</v>
      </c>
      <c r="J92" s="175">
        <v>48159.55</v>
      </c>
    </row>
    <row r="93" spans="1:10" ht="19.5" customHeight="1">
      <c r="A93" s="171" t="s">
        <v>1664</v>
      </c>
      <c r="B93" s="257" t="s">
        <v>1665</v>
      </c>
      <c r="C93" s="218"/>
      <c r="D93" s="218"/>
      <c r="E93" s="218"/>
      <c r="F93" s="218"/>
      <c r="G93" s="218"/>
      <c r="H93" s="218"/>
      <c r="I93" s="219"/>
      <c r="J93" s="172">
        <v>126896.11</v>
      </c>
    </row>
    <row r="94" spans="1:10" ht="15.75" customHeight="1">
      <c r="A94" s="173" t="s">
        <v>1666</v>
      </c>
      <c r="B94" s="174" t="s">
        <v>1667</v>
      </c>
      <c r="C94" s="174" t="s">
        <v>1668</v>
      </c>
      <c r="D94" s="173" t="s">
        <v>1669</v>
      </c>
      <c r="E94" s="174" t="s">
        <v>1670</v>
      </c>
      <c r="F94" s="175">
        <v>120</v>
      </c>
      <c r="G94" s="175">
        <v>5.94</v>
      </c>
      <c r="H94" s="175">
        <v>28.05</v>
      </c>
      <c r="I94" s="175">
        <v>7.61</v>
      </c>
      <c r="J94" s="175">
        <v>913.2</v>
      </c>
    </row>
    <row r="95" spans="1:10" ht="15.75" customHeight="1">
      <c r="A95" s="173" t="s">
        <v>1671</v>
      </c>
      <c r="B95" s="174" t="s">
        <v>1672</v>
      </c>
      <c r="C95" s="174" t="s">
        <v>1673</v>
      </c>
      <c r="D95" s="173" t="s">
        <v>1674</v>
      </c>
      <c r="E95" s="174" t="s">
        <v>1675</v>
      </c>
      <c r="F95" s="175">
        <v>120</v>
      </c>
      <c r="G95" s="175">
        <v>5.94</v>
      </c>
      <c r="H95" s="175">
        <v>28.05</v>
      </c>
      <c r="I95" s="175">
        <v>7.61</v>
      </c>
      <c r="J95" s="175">
        <v>913.2</v>
      </c>
    </row>
    <row r="96" spans="1:10" ht="15.75" customHeight="1">
      <c r="A96" s="173" t="s">
        <v>1676</v>
      </c>
      <c r="B96" s="174" t="s">
        <v>1677</v>
      </c>
      <c r="C96" s="174" t="s">
        <v>1678</v>
      </c>
      <c r="D96" s="173" t="s">
        <v>1679</v>
      </c>
      <c r="E96" s="174" t="s">
        <v>1680</v>
      </c>
      <c r="F96" s="175">
        <v>120</v>
      </c>
      <c r="G96" s="175">
        <v>5.94</v>
      </c>
      <c r="H96" s="175">
        <v>28.05</v>
      </c>
      <c r="I96" s="175">
        <v>7.61</v>
      </c>
      <c r="J96" s="175">
        <v>913.2</v>
      </c>
    </row>
    <row r="97" spans="1:10" ht="15.75" customHeight="1">
      <c r="A97" s="173" t="s">
        <v>1681</v>
      </c>
      <c r="B97" s="174" t="s">
        <v>1682</v>
      </c>
      <c r="C97" s="174" t="s">
        <v>1683</v>
      </c>
      <c r="D97" s="173" t="s">
        <v>1684</v>
      </c>
      <c r="E97" s="174" t="s">
        <v>1685</v>
      </c>
      <c r="F97" s="175">
        <v>435</v>
      </c>
      <c r="G97" s="175">
        <v>12.12</v>
      </c>
      <c r="H97" s="175">
        <v>28.05</v>
      </c>
      <c r="I97" s="175">
        <v>15.52</v>
      </c>
      <c r="J97" s="175">
        <v>6751.2</v>
      </c>
    </row>
    <row r="98" spans="1:10" ht="15.75" customHeight="1">
      <c r="A98" s="173" t="s">
        <v>1686</v>
      </c>
      <c r="B98" s="174" t="s">
        <v>1687</v>
      </c>
      <c r="C98" s="174" t="s">
        <v>1688</v>
      </c>
      <c r="D98" s="173" t="s">
        <v>1689</v>
      </c>
      <c r="E98" s="174" t="s">
        <v>1690</v>
      </c>
      <c r="F98" s="175">
        <v>145</v>
      </c>
      <c r="G98" s="175">
        <v>12.12</v>
      </c>
      <c r="H98" s="175">
        <v>28.05</v>
      </c>
      <c r="I98" s="175">
        <v>15.52</v>
      </c>
      <c r="J98" s="175">
        <v>2250.4</v>
      </c>
    </row>
    <row r="99" spans="1:10" ht="15.75" customHeight="1">
      <c r="A99" s="173" t="s">
        <v>1691</v>
      </c>
      <c r="B99" s="174" t="s">
        <v>1692</v>
      </c>
      <c r="C99" s="174" t="s">
        <v>1693</v>
      </c>
      <c r="D99" s="173" t="s">
        <v>1694</v>
      </c>
      <c r="E99" s="174" t="s">
        <v>1695</v>
      </c>
      <c r="F99" s="175">
        <v>95</v>
      </c>
      <c r="G99" s="175">
        <v>12.12</v>
      </c>
      <c r="H99" s="175">
        <v>28.05</v>
      </c>
      <c r="I99" s="175">
        <v>15.52</v>
      </c>
      <c r="J99" s="175">
        <v>1474.4</v>
      </c>
    </row>
    <row r="100" spans="1:10" ht="15.75" customHeight="1">
      <c r="A100" s="173" t="s">
        <v>1696</v>
      </c>
      <c r="B100" s="174" t="s">
        <v>1697</v>
      </c>
      <c r="C100" s="174" t="s">
        <v>1698</v>
      </c>
      <c r="D100" s="173" t="s">
        <v>1699</v>
      </c>
      <c r="E100" s="174" t="s">
        <v>1700</v>
      </c>
      <c r="F100" s="175">
        <v>204</v>
      </c>
      <c r="G100" s="175">
        <v>383.33</v>
      </c>
      <c r="H100" s="175">
        <v>28.05</v>
      </c>
      <c r="I100" s="175">
        <v>490.85</v>
      </c>
      <c r="J100" s="175">
        <v>100133.4</v>
      </c>
    </row>
    <row r="101" spans="1:10" ht="15.75" customHeight="1">
      <c r="A101" s="173" t="s">
        <v>1701</v>
      </c>
      <c r="B101" s="174" t="s">
        <v>1702</v>
      </c>
      <c r="C101" s="174" t="s">
        <v>1703</v>
      </c>
      <c r="D101" s="173" t="s">
        <v>1704</v>
      </c>
      <c r="E101" s="174" t="s">
        <v>1705</v>
      </c>
      <c r="F101" s="175">
        <v>26</v>
      </c>
      <c r="G101" s="175">
        <v>1.1299999999999999</v>
      </c>
      <c r="H101" s="175">
        <v>28.05</v>
      </c>
      <c r="I101" s="175">
        <v>1.45</v>
      </c>
      <c r="J101" s="175">
        <v>37.700000000000003</v>
      </c>
    </row>
    <row r="102" spans="1:10" ht="15.75" customHeight="1">
      <c r="A102" s="173" t="s">
        <v>1706</v>
      </c>
      <c r="B102" s="174" t="s">
        <v>1707</v>
      </c>
      <c r="C102" s="174" t="s">
        <v>1708</v>
      </c>
      <c r="D102" s="173" t="s">
        <v>1709</v>
      </c>
      <c r="E102" s="174" t="s">
        <v>1710</v>
      </c>
      <c r="F102" s="175">
        <v>3</v>
      </c>
      <c r="G102" s="175">
        <v>56.33</v>
      </c>
      <c r="H102" s="175">
        <v>28.05</v>
      </c>
      <c r="I102" s="175">
        <v>72.13</v>
      </c>
      <c r="J102" s="175">
        <v>216.39</v>
      </c>
    </row>
    <row r="103" spans="1:10" ht="15.75" customHeight="1">
      <c r="A103" s="173" t="s">
        <v>1711</v>
      </c>
      <c r="B103" s="174" t="s">
        <v>1712</v>
      </c>
      <c r="C103" s="174" t="s">
        <v>1713</v>
      </c>
      <c r="D103" s="173" t="s">
        <v>1714</v>
      </c>
      <c r="E103" s="174" t="s">
        <v>1715</v>
      </c>
      <c r="F103" s="175">
        <v>18</v>
      </c>
      <c r="G103" s="175">
        <v>68.05</v>
      </c>
      <c r="H103" s="175">
        <v>28.05</v>
      </c>
      <c r="I103" s="175">
        <v>87.14</v>
      </c>
      <c r="J103" s="175">
        <v>1568.52</v>
      </c>
    </row>
    <row r="104" spans="1:10" ht="15.75" customHeight="1">
      <c r="A104" s="173" t="s">
        <v>1716</v>
      </c>
      <c r="B104" s="174" t="s">
        <v>1717</v>
      </c>
      <c r="C104" s="174" t="s">
        <v>1718</v>
      </c>
      <c r="D104" s="173" t="s">
        <v>1719</v>
      </c>
      <c r="E104" s="174" t="s">
        <v>1720</v>
      </c>
      <c r="F104" s="175">
        <v>200</v>
      </c>
      <c r="G104" s="175">
        <v>43.11</v>
      </c>
      <c r="H104" s="175">
        <v>28.05</v>
      </c>
      <c r="I104" s="175">
        <v>55.2</v>
      </c>
      <c r="J104" s="175">
        <v>11040</v>
      </c>
    </row>
    <row r="105" spans="1:10" ht="15.75" customHeight="1">
      <c r="A105" s="173" t="s">
        <v>1721</v>
      </c>
      <c r="B105" s="174" t="s">
        <v>1722</v>
      </c>
      <c r="C105" s="174" t="s">
        <v>1723</v>
      </c>
      <c r="D105" s="173" t="s">
        <v>1724</v>
      </c>
      <c r="E105" s="174" t="s">
        <v>1725</v>
      </c>
      <c r="F105" s="175">
        <v>50</v>
      </c>
      <c r="G105" s="175">
        <v>10.69</v>
      </c>
      <c r="H105" s="175">
        <v>28.05</v>
      </c>
      <c r="I105" s="175">
        <v>13.69</v>
      </c>
      <c r="J105" s="175">
        <v>684.5</v>
      </c>
    </row>
    <row r="106" spans="1:10" ht="19.5" customHeight="1">
      <c r="A106" s="171" t="s">
        <v>1726</v>
      </c>
      <c r="B106" s="257" t="s">
        <v>1727</v>
      </c>
      <c r="C106" s="218"/>
      <c r="D106" s="218"/>
      <c r="E106" s="218"/>
      <c r="F106" s="218"/>
      <c r="G106" s="218"/>
      <c r="H106" s="218"/>
      <c r="I106" s="219"/>
      <c r="J106" s="172">
        <v>25381.19</v>
      </c>
    </row>
    <row r="107" spans="1:10" ht="15.75" customHeight="1">
      <c r="A107" s="173" t="s">
        <v>1728</v>
      </c>
      <c r="B107" s="174" t="s">
        <v>1729</v>
      </c>
      <c r="C107" s="174" t="s">
        <v>1730</v>
      </c>
      <c r="D107" s="173" t="s">
        <v>1731</v>
      </c>
      <c r="E107" s="174" t="s">
        <v>1732</v>
      </c>
      <c r="F107" s="175">
        <v>40</v>
      </c>
      <c r="G107" s="175">
        <v>15.85</v>
      </c>
      <c r="H107" s="175">
        <v>28.05</v>
      </c>
      <c r="I107" s="175">
        <v>20.3</v>
      </c>
      <c r="J107" s="175">
        <v>812</v>
      </c>
    </row>
    <row r="108" spans="1:10" ht="15.75" customHeight="1">
      <c r="A108" s="173" t="s">
        <v>1733</v>
      </c>
      <c r="B108" s="174" t="s">
        <v>1734</v>
      </c>
      <c r="C108" s="174" t="s">
        <v>1735</v>
      </c>
      <c r="D108" s="173" t="s">
        <v>1736</v>
      </c>
      <c r="E108" s="174" t="s">
        <v>1737</v>
      </c>
      <c r="F108" s="175">
        <v>50</v>
      </c>
      <c r="G108" s="175">
        <v>16.25</v>
      </c>
      <c r="H108" s="175">
        <v>28.05</v>
      </c>
      <c r="I108" s="175">
        <v>20.81</v>
      </c>
      <c r="J108" s="175">
        <v>1040.5</v>
      </c>
    </row>
    <row r="109" spans="1:10" ht="15.75" customHeight="1">
      <c r="A109" s="173" t="s">
        <v>1738</v>
      </c>
      <c r="B109" s="174" t="s">
        <v>1739</v>
      </c>
      <c r="C109" s="174" t="s">
        <v>1740</v>
      </c>
      <c r="D109" s="173" t="s">
        <v>1741</v>
      </c>
      <c r="E109" s="174" t="s">
        <v>1742</v>
      </c>
      <c r="F109" s="175">
        <v>80</v>
      </c>
      <c r="G109" s="175">
        <v>64.73</v>
      </c>
      <c r="H109" s="175">
        <v>28.05</v>
      </c>
      <c r="I109" s="175">
        <v>82.89</v>
      </c>
      <c r="J109" s="175">
        <v>6631.2</v>
      </c>
    </row>
    <row r="110" spans="1:10" ht="15.75" customHeight="1">
      <c r="A110" s="173" t="s">
        <v>1743</v>
      </c>
      <c r="B110" s="174" t="s">
        <v>1744</v>
      </c>
      <c r="C110" s="174" t="s">
        <v>1745</v>
      </c>
      <c r="D110" s="173" t="s">
        <v>1746</v>
      </c>
      <c r="E110" s="174" t="s">
        <v>1747</v>
      </c>
      <c r="F110" s="175">
        <v>10</v>
      </c>
      <c r="G110" s="175">
        <v>5.57</v>
      </c>
      <c r="H110" s="175">
        <v>28.05</v>
      </c>
      <c r="I110" s="175">
        <v>7.13</v>
      </c>
      <c r="J110" s="175">
        <v>71.3</v>
      </c>
    </row>
    <row r="111" spans="1:10" ht="15.75" customHeight="1">
      <c r="A111" s="173" t="s">
        <v>1748</v>
      </c>
      <c r="B111" s="174" t="s">
        <v>1749</v>
      </c>
      <c r="C111" s="174" t="s">
        <v>1750</v>
      </c>
      <c r="D111" s="173" t="s">
        <v>1751</v>
      </c>
      <c r="E111" s="174" t="s">
        <v>1752</v>
      </c>
      <c r="F111" s="175">
        <v>25</v>
      </c>
      <c r="G111" s="175">
        <v>23.09</v>
      </c>
      <c r="H111" s="175">
        <v>28.05</v>
      </c>
      <c r="I111" s="175">
        <v>29.57</v>
      </c>
      <c r="J111" s="175">
        <v>739.25</v>
      </c>
    </row>
    <row r="112" spans="1:10" ht="15.75" customHeight="1">
      <c r="A112" s="173" t="s">
        <v>1753</v>
      </c>
      <c r="B112" s="174" t="s">
        <v>1754</v>
      </c>
      <c r="C112" s="174" t="s">
        <v>1755</v>
      </c>
      <c r="D112" s="173" t="s">
        <v>1756</v>
      </c>
      <c r="E112" s="174" t="s">
        <v>1757</v>
      </c>
      <c r="F112" s="175">
        <v>3</v>
      </c>
      <c r="G112" s="175">
        <v>64.319999999999993</v>
      </c>
      <c r="H112" s="175">
        <v>28.05</v>
      </c>
      <c r="I112" s="175">
        <v>82.36</v>
      </c>
      <c r="J112" s="175">
        <v>247.08</v>
      </c>
    </row>
    <row r="113" spans="1:10" ht="15.75" customHeight="1">
      <c r="A113" s="173" t="s">
        <v>1758</v>
      </c>
      <c r="B113" s="174" t="s">
        <v>1759</v>
      </c>
      <c r="C113" s="174" t="s">
        <v>1760</v>
      </c>
      <c r="D113" s="173" t="s">
        <v>1761</v>
      </c>
      <c r="E113" s="174" t="s">
        <v>1762</v>
      </c>
      <c r="F113" s="175">
        <v>3</v>
      </c>
      <c r="G113" s="175">
        <v>26.8</v>
      </c>
      <c r="H113" s="175">
        <v>28.05</v>
      </c>
      <c r="I113" s="175">
        <v>34.32</v>
      </c>
      <c r="J113" s="175">
        <v>102.96</v>
      </c>
    </row>
    <row r="114" spans="1:10" ht="15.75" customHeight="1">
      <c r="A114" s="173" t="s">
        <v>1763</v>
      </c>
      <c r="B114" s="174" t="s">
        <v>1764</v>
      </c>
      <c r="C114" s="174" t="s">
        <v>1765</v>
      </c>
      <c r="D114" s="173" t="s">
        <v>1766</v>
      </c>
      <c r="E114" s="174" t="s">
        <v>1767</v>
      </c>
      <c r="F114" s="175">
        <v>100</v>
      </c>
      <c r="G114" s="175">
        <v>111.06</v>
      </c>
      <c r="H114" s="175">
        <v>28.05</v>
      </c>
      <c r="I114" s="175">
        <v>142.21</v>
      </c>
      <c r="J114" s="175">
        <v>14221</v>
      </c>
    </row>
    <row r="115" spans="1:10" ht="15.75" customHeight="1">
      <c r="A115" s="173" t="s">
        <v>1768</v>
      </c>
      <c r="B115" s="174" t="s">
        <v>1769</v>
      </c>
      <c r="C115" s="174" t="s">
        <v>1770</v>
      </c>
      <c r="D115" s="173" t="s">
        <v>1771</v>
      </c>
      <c r="E115" s="174" t="s">
        <v>1772</v>
      </c>
      <c r="F115" s="175">
        <v>30</v>
      </c>
      <c r="G115" s="175">
        <v>39.46</v>
      </c>
      <c r="H115" s="175">
        <v>28.05</v>
      </c>
      <c r="I115" s="175">
        <v>50.53</v>
      </c>
      <c r="J115" s="175">
        <v>1515.9</v>
      </c>
    </row>
    <row r="116" spans="1:10" ht="19.5" customHeight="1">
      <c r="A116" s="171" t="s">
        <v>1773</v>
      </c>
      <c r="B116" s="257" t="s">
        <v>1774</v>
      </c>
      <c r="C116" s="218"/>
      <c r="D116" s="218"/>
      <c r="E116" s="218"/>
      <c r="F116" s="218"/>
      <c r="G116" s="218"/>
      <c r="H116" s="218"/>
      <c r="I116" s="219"/>
      <c r="J116" s="172">
        <v>4919.8900000000003</v>
      </c>
    </row>
    <row r="117" spans="1:10" ht="15.75" customHeight="1">
      <c r="A117" s="173" t="s">
        <v>1775</v>
      </c>
      <c r="B117" s="174" t="s">
        <v>1776</v>
      </c>
      <c r="C117" s="174" t="s">
        <v>1777</v>
      </c>
      <c r="D117" s="173" t="s">
        <v>1778</v>
      </c>
      <c r="E117" s="174" t="s">
        <v>1779</v>
      </c>
      <c r="F117" s="175">
        <v>2</v>
      </c>
      <c r="G117" s="175">
        <v>1115.76</v>
      </c>
      <c r="H117" s="175">
        <v>28.05</v>
      </c>
      <c r="I117" s="175">
        <v>1428.73</v>
      </c>
      <c r="J117" s="175">
        <v>2857.46</v>
      </c>
    </row>
    <row r="118" spans="1:10" ht="15.75" customHeight="1">
      <c r="A118" s="173" t="s">
        <v>1780</v>
      </c>
      <c r="B118" s="174" t="s">
        <v>1781</v>
      </c>
      <c r="C118" s="174" t="s">
        <v>1782</v>
      </c>
      <c r="D118" s="173" t="s">
        <v>1783</v>
      </c>
      <c r="E118" s="174" t="s">
        <v>1784</v>
      </c>
      <c r="F118" s="175">
        <v>6</v>
      </c>
      <c r="G118" s="175">
        <v>126.55</v>
      </c>
      <c r="H118" s="175">
        <v>28.05</v>
      </c>
      <c r="I118" s="175">
        <v>162.05000000000001</v>
      </c>
      <c r="J118" s="175">
        <v>972.3</v>
      </c>
    </row>
    <row r="119" spans="1:10" ht="15.75" customHeight="1">
      <c r="A119" s="173" t="s">
        <v>1785</v>
      </c>
      <c r="B119" s="174" t="s">
        <v>1786</v>
      </c>
      <c r="C119" s="174" t="s">
        <v>1787</v>
      </c>
      <c r="D119" s="173" t="s">
        <v>1788</v>
      </c>
      <c r="E119" s="174" t="s">
        <v>1789</v>
      </c>
      <c r="F119" s="175">
        <v>2</v>
      </c>
      <c r="G119" s="175">
        <v>247.6</v>
      </c>
      <c r="H119" s="175">
        <v>28.05</v>
      </c>
      <c r="I119" s="175">
        <v>317.05</v>
      </c>
      <c r="J119" s="175">
        <v>634.1</v>
      </c>
    </row>
    <row r="120" spans="1:10" ht="15.75" customHeight="1">
      <c r="A120" s="173" t="s">
        <v>1790</v>
      </c>
      <c r="B120" s="174" t="s">
        <v>1791</v>
      </c>
      <c r="C120" s="174" t="s">
        <v>1792</v>
      </c>
      <c r="D120" s="173" t="s">
        <v>1793</v>
      </c>
      <c r="E120" s="174" t="s">
        <v>1794</v>
      </c>
      <c r="F120" s="175">
        <v>3</v>
      </c>
      <c r="G120" s="175">
        <v>65.02</v>
      </c>
      <c r="H120" s="175">
        <v>28.05</v>
      </c>
      <c r="I120" s="175">
        <v>83.26</v>
      </c>
      <c r="J120" s="175">
        <v>249.78</v>
      </c>
    </row>
    <row r="121" spans="1:10" ht="15.75" customHeight="1">
      <c r="A121" s="173" t="s">
        <v>1795</v>
      </c>
      <c r="B121" s="174" t="s">
        <v>1796</v>
      </c>
      <c r="C121" s="174" t="s">
        <v>1797</v>
      </c>
      <c r="D121" s="173" t="s">
        <v>1798</v>
      </c>
      <c r="E121" s="174" t="s">
        <v>1799</v>
      </c>
      <c r="F121" s="175">
        <v>3</v>
      </c>
      <c r="G121" s="175">
        <v>53.69</v>
      </c>
      <c r="H121" s="175">
        <v>28.05</v>
      </c>
      <c r="I121" s="175">
        <v>68.75</v>
      </c>
      <c r="J121" s="175">
        <v>206.25</v>
      </c>
    </row>
    <row r="122" spans="1:10" ht="19.5" customHeight="1">
      <c r="A122" s="171" t="s">
        <v>1800</v>
      </c>
      <c r="B122" s="257" t="s">
        <v>1801</v>
      </c>
      <c r="C122" s="218"/>
      <c r="D122" s="218"/>
      <c r="E122" s="218"/>
      <c r="F122" s="218"/>
      <c r="G122" s="218"/>
      <c r="H122" s="218"/>
      <c r="I122" s="219"/>
      <c r="J122" s="172">
        <v>4418.1000000000004</v>
      </c>
    </row>
    <row r="123" spans="1:10" ht="15.75" customHeight="1">
      <c r="A123" s="173" t="s">
        <v>1802</v>
      </c>
      <c r="B123" s="174" t="s">
        <v>1803</v>
      </c>
      <c r="C123" s="174" t="s">
        <v>1804</v>
      </c>
      <c r="D123" s="173" t="s">
        <v>1805</v>
      </c>
      <c r="E123" s="174" t="s">
        <v>1806</v>
      </c>
      <c r="F123" s="175">
        <v>2</v>
      </c>
      <c r="G123" s="175">
        <v>86.74</v>
      </c>
      <c r="H123" s="175">
        <v>28.05</v>
      </c>
      <c r="I123" s="175">
        <v>111.07</v>
      </c>
      <c r="J123" s="175">
        <v>222.14</v>
      </c>
    </row>
    <row r="124" spans="1:10" ht="15.75" customHeight="1">
      <c r="A124" s="173" t="s">
        <v>1807</v>
      </c>
      <c r="B124" s="174" t="s">
        <v>1808</v>
      </c>
      <c r="C124" s="174" t="s">
        <v>1809</v>
      </c>
      <c r="D124" s="173" t="s">
        <v>1810</v>
      </c>
      <c r="E124" s="174" t="s">
        <v>1811</v>
      </c>
      <c r="F124" s="175">
        <v>6</v>
      </c>
      <c r="G124" s="175">
        <v>85.28</v>
      </c>
      <c r="H124" s="175">
        <v>28.05</v>
      </c>
      <c r="I124" s="175">
        <v>109.2</v>
      </c>
      <c r="J124" s="175">
        <v>655.20000000000005</v>
      </c>
    </row>
    <row r="125" spans="1:10" ht="15.75" customHeight="1">
      <c r="A125" s="173" t="s">
        <v>1812</v>
      </c>
      <c r="B125" s="174" t="s">
        <v>1813</v>
      </c>
      <c r="C125" s="174" t="s">
        <v>1814</v>
      </c>
      <c r="D125" s="173" t="s">
        <v>1815</v>
      </c>
      <c r="E125" s="174" t="s">
        <v>1816</v>
      </c>
      <c r="F125" s="175">
        <v>2</v>
      </c>
      <c r="G125" s="175">
        <v>169.19</v>
      </c>
      <c r="H125" s="175">
        <v>28.05</v>
      </c>
      <c r="I125" s="175">
        <v>216.65</v>
      </c>
      <c r="J125" s="175">
        <v>433.3</v>
      </c>
    </row>
    <row r="126" spans="1:10" ht="15.75" customHeight="1">
      <c r="A126" s="173" t="s">
        <v>1817</v>
      </c>
      <c r="B126" s="174" t="s">
        <v>1818</v>
      </c>
      <c r="C126" s="174" t="s">
        <v>1819</v>
      </c>
      <c r="D126" s="173" t="s">
        <v>1820</v>
      </c>
      <c r="E126" s="174" t="s">
        <v>1821</v>
      </c>
      <c r="F126" s="175">
        <v>6</v>
      </c>
      <c r="G126" s="175">
        <v>404.46</v>
      </c>
      <c r="H126" s="175">
        <v>28.05</v>
      </c>
      <c r="I126" s="175">
        <v>517.91</v>
      </c>
      <c r="J126" s="175">
        <v>3107.46</v>
      </c>
    </row>
    <row r="127" spans="1:10" ht="19.5" customHeight="1">
      <c r="A127" s="171" t="s">
        <v>1822</v>
      </c>
      <c r="B127" s="257" t="s">
        <v>1823</v>
      </c>
      <c r="C127" s="218"/>
      <c r="D127" s="218"/>
      <c r="E127" s="218"/>
      <c r="F127" s="218"/>
      <c r="G127" s="218"/>
      <c r="H127" s="218"/>
      <c r="I127" s="219"/>
      <c r="J127" s="172">
        <v>13280.52</v>
      </c>
    </row>
    <row r="128" spans="1:10" ht="15.75" customHeight="1">
      <c r="A128" s="173" t="s">
        <v>1824</v>
      </c>
      <c r="B128" s="174" t="s">
        <v>1825</v>
      </c>
      <c r="C128" s="174" t="s">
        <v>1826</v>
      </c>
      <c r="D128" s="173" t="s">
        <v>1827</v>
      </c>
      <c r="E128" s="174" t="s">
        <v>1828</v>
      </c>
      <c r="F128" s="175">
        <v>160</v>
      </c>
      <c r="G128" s="175">
        <v>25.97</v>
      </c>
      <c r="H128" s="175">
        <v>28.05</v>
      </c>
      <c r="I128" s="175">
        <v>33.25</v>
      </c>
      <c r="J128" s="175">
        <v>5320</v>
      </c>
    </row>
    <row r="129" spans="1:10" ht="15.75" customHeight="1">
      <c r="A129" s="173" t="s">
        <v>1829</v>
      </c>
      <c r="B129" s="174" t="s">
        <v>1830</v>
      </c>
      <c r="C129" s="174" t="s">
        <v>1831</v>
      </c>
      <c r="D129" s="173" t="s">
        <v>1832</v>
      </c>
      <c r="E129" s="174" t="s">
        <v>1833</v>
      </c>
      <c r="F129" s="175">
        <v>8</v>
      </c>
      <c r="G129" s="175">
        <v>23.08</v>
      </c>
      <c r="H129" s="175">
        <v>28.05</v>
      </c>
      <c r="I129" s="175">
        <v>29.55</v>
      </c>
      <c r="J129" s="175">
        <v>236.4</v>
      </c>
    </row>
    <row r="130" spans="1:10" ht="15.75" customHeight="1">
      <c r="A130" s="173" t="s">
        <v>1834</v>
      </c>
      <c r="B130" s="174" t="s">
        <v>1835</v>
      </c>
      <c r="C130" s="174" t="s">
        <v>1836</v>
      </c>
      <c r="D130" s="173" t="s">
        <v>1837</v>
      </c>
      <c r="E130" s="174" t="s">
        <v>1838</v>
      </c>
      <c r="F130" s="175">
        <v>8</v>
      </c>
      <c r="G130" s="175">
        <v>43.41</v>
      </c>
      <c r="H130" s="175">
        <v>28.05</v>
      </c>
      <c r="I130" s="175">
        <v>55.59</v>
      </c>
      <c r="J130" s="175">
        <v>444.72</v>
      </c>
    </row>
    <row r="131" spans="1:10" ht="15.75" customHeight="1">
      <c r="A131" s="173" t="s">
        <v>1839</v>
      </c>
      <c r="B131" s="174" t="s">
        <v>1840</v>
      </c>
      <c r="C131" s="174" t="s">
        <v>1841</v>
      </c>
      <c r="D131" s="173" t="s">
        <v>1842</v>
      </c>
      <c r="E131" s="174" t="s">
        <v>1843</v>
      </c>
      <c r="F131" s="175">
        <v>20</v>
      </c>
      <c r="G131" s="175">
        <v>66.33</v>
      </c>
      <c r="H131" s="175">
        <v>28.05</v>
      </c>
      <c r="I131" s="175">
        <v>84.94</v>
      </c>
      <c r="J131" s="175">
        <v>1698.8</v>
      </c>
    </row>
    <row r="132" spans="1:10" ht="15.75" customHeight="1">
      <c r="A132" s="173" t="s">
        <v>1844</v>
      </c>
      <c r="B132" s="174" t="s">
        <v>1845</v>
      </c>
      <c r="C132" s="174" t="s">
        <v>1846</v>
      </c>
      <c r="D132" s="173" t="s">
        <v>1847</v>
      </c>
      <c r="E132" s="174" t="s">
        <v>1848</v>
      </c>
      <c r="F132" s="175">
        <v>20</v>
      </c>
      <c r="G132" s="175">
        <v>98.95</v>
      </c>
      <c r="H132" s="175">
        <v>28.05</v>
      </c>
      <c r="I132" s="175">
        <v>126.71</v>
      </c>
      <c r="J132" s="175">
        <v>2534.1999999999998</v>
      </c>
    </row>
    <row r="133" spans="1:10" ht="15.75" customHeight="1">
      <c r="A133" s="173" t="s">
        <v>1849</v>
      </c>
      <c r="B133" s="174" t="s">
        <v>1850</v>
      </c>
      <c r="C133" s="174" t="s">
        <v>1851</v>
      </c>
      <c r="D133" s="173" t="s">
        <v>1852</v>
      </c>
      <c r="E133" s="174" t="s">
        <v>1853</v>
      </c>
      <c r="F133" s="175">
        <v>20</v>
      </c>
      <c r="G133" s="175">
        <v>86.11</v>
      </c>
      <c r="H133" s="175">
        <v>28.05</v>
      </c>
      <c r="I133" s="175">
        <v>110.26</v>
      </c>
      <c r="J133" s="175">
        <v>2205.1999999999998</v>
      </c>
    </row>
    <row r="134" spans="1:10" ht="15.75" customHeight="1">
      <c r="A134" s="173" t="s">
        <v>1854</v>
      </c>
      <c r="B134" s="174" t="s">
        <v>1855</v>
      </c>
      <c r="C134" s="174" t="s">
        <v>1856</v>
      </c>
      <c r="D134" s="173" t="s">
        <v>1857</v>
      </c>
      <c r="E134" s="174" t="s">
        <v>1858</v>
      </c>
      <c r="F134" s="175">
        <v>20</v>
      </c>
      <c r="G134" s="175">
        <v>32.85</v>
      </c>
      <c r="H134" s="175">
        <v>28.05</v>
      </c>
      <c r="I134" s="175">
        <v>42.06</v>
      </c>
      <c r="J134" s="175">
        <v>841.2</v>
      </c>
    </row>
    <row r="135" spans="1:10" ht="19.5" customHeight="1">
      <c r="A135" s="171" t="s">
        <v>1859</v>
      </c>
      <c r="B135" s="257" t="s">
        <v>1860</v>
      </c>
      <c r="C135" s="218"/>
      <c r="D135" s="218"/>
      <c r="E135" s="218"/>
      <c r="F135" s="218"/>
      <c r="G135" s="218"/>
      <c r="H135" s="218"/>
      <c r="I135" s="219"/>
      <c r="J135" s="172">
        <v>13761.29</v>
      </c>
    </row>
    <row r="136" spans="1:10" ht="15.75" customHeight="1">
      <c r="A136" s="173" t="s">
        <v>1861</v>
      </c>
      <c r="B136" s="174" t="s">
        <v>1862</v>
      </c>
      <c r="C136" s="174" t="s">
        <v>1863</v>
      </c>
      <c r="D136" s="173" t="s">
        <v>1864</v>
      </c>
      <c r="E136" s="174" t="s">
        <v>1865</v>
      </c>
      <c r="F136" s="175">
        <v>1</v>
      </c>
      <c r="G136" s="175">
        <v>981.64</v>
      </c>
      <c r="H136" s="175">
        <v>28.05</v>
      </c>
      <c r="I136" s="175">
        <v>1256.99</v>
      </c>
      <c r="J136" s="175">
        <v>1256.99</v>
      </c>
    </row>
    <row r="137" spans="1:10" ht="15.75" customHeight="1">
      <c r="A137" s="173" t="s">
        <v>1866</v>
      </c>
      <c r="B137" s="174" t="s">
        <v>1867</v>
      </c>
      <c r="C137" s="174" t="s">
        <v>1868</v>
      </c>
      <c r="D137" s="173" t="s">
        <v>1869</v>
      </c>
      <c r="E137" s="174" t="s">
        <v>1870</v>
      </c>
      <c r="F137" s="175">
        <v>3</v>
      </c>
      <c r="G137" s="175">
        <v>328.51</v>
      </c>
      <c r="H137" s="175">
        <v>28.05</v>
      </c>
      <c r="I137" s="175">
        <v>420.66</v>
      </c>
      <c r="J137" s="175">
        <v>1261.98</v>
      </c>
    </row>
    <row r="138" spans="1:10" ht="15.75" customHeight="1">
      <c r="A138" s="173" t="s">
        <v>1871</v>
      </c>
      <c r="B138" s="174" t="s">
        <v>1872</v>
      </c>
      <c r="C138" s="174" t="s">
        <v>1873</v>
      </c>
      <c r="D138" s="173" t="s">
        <v>1874</v>
      </c>
      <c r="E138" s="174" t="s">
        <v>1875</v>
      </c>
      <c r="F138" s="175">
        <v>15</v>
      </c>
      <c r="G138" s="175">
        <v>14.37</v>
      </c>
      <c r="H138" s="175">
        <v>28.05</v>
      </c>
      <c r="I138" s="175">
        <v>18.399999999999999</v>
      </c>
      <c r="J138" s="175">
        <v>276</v>
      </c>
    </row>
    <row r="139" spans="1:10" ht="15.75" customHeight="1">
      <c r="A139" s="173" t="s">
        <v>1876</v>
      </c>
      <c r="B139" s="174" t="s">
        <v>1877</v>
      </c>
      <c r="C139" s="174" t="s">
        <v>1878</v>
      </c>
      <c r="D139" s="173" t="s">
        <v>1879</v>
      </c>
      <c r="E139" s="174" t="s">
        <v>1880</v>
      </c>
      <c r="F139" s="175">
        <v>8</v>
      </c>
      <c r="G139" s="175">
        <v>260.69</v>
      </c>
      <c r="H139" s="175">
        <v>28.05</v>
      </c>
      <c r="I139" s="175">
        <v>333.81</v>
      </c>
      <c r="J139" s="175">
        <v>2670.48</v>
      </c>
    </row>
    <row r="140" spans="1:10" ht="15.75" customHeight="1">
      <c r="A140" s="173" t="s">
        <v>1881</v>
      </c>
      <c r="B140" s="174" t="s">
        <v>1882</v>
      </c>
      <c r="C140" s="174" t="s">
        <v>1883</v>
      </c>
      <c r="D140" s="173" t="s">
        <v>1884</v>
      </c>
      <c r="E140" s="174" t="s">
        <v>1885</v>
      </c>
      <c r="F140" s="175">
        <v>2</v>
      </c>
      <c r="G140" s="175">
        <v>340.67</v>
      </c>
      <c r="H140" s="175">
        <v>28.05</v>
      </c>
      <c r="I140" s="175">
        <v>436.23</v>
      </c>
      <c r="J140" s="175">
        <v>872.46</v>
      </c>
    </row>
    <row r="141" spans="1:10" ht="15.75" customHeight="1">
      <c r="A141" s="173" t="s">
        <v>1886</v>
      </c>
      <c r="B141" s="174" t="s">
        <v>1887</v>
      </c>
      <c r="C141" s="174" t="s">
        <v>1888</v>
      </c>
      <c r="D141" s="173" t="s">
        <v>1889</v>
      </c>
      <c r="E141" s="174" t="s">
        <v>1890</v>
      </c>
      <c r="F141" s="175">
        <v>12</v>
      </c>
      <c r="G141" s="175">
        <v>15.85</v>
      </c>
      <c r="H141" s="175">
        <v>28.05</v>
      </c>
      <c r="I141" s="175">
        <v>20.3</v>
      </c>
      <c r="J141" s="175">
        <v>243.6</v>
      </c>
    </row>
    <row r="142" spans="1:10" ht="15.75" customHeight="1">
      <c r="A142" s="173" t="s">
        <v>1891</v>
      </c>
      <c r="B142" s="174" t="s">
        <v>1892</v>
      </c>
      <c r="C142" s="174" t="s">
        <v>1893</v>
      </c>
      <c r="D142" s="173" t="s">
        <v>1894</v>
      </c>
      <c r="E142" s="174" t="s">
        <v>1895</v>
      </c>
      <c r="F142" s="175">
        <v>1</v>
      </c>
      <c r="G142" s="175">
        <v>13.87</v>
      </c>
      <c r="H142" s="175">
        <v>28.05</v>
      </c>
      <c r="I142" s="175">
        <v>17.760000000000002</v>
      </c>
      <c r="J142" s="175">
        <v>17.760000000000002</v>
      </c>
    </row>
    <row r="143" spans="1:10" ht="15.75" customHeight="1">
      <c r="A143" s="173" t="s">
        <v>1896</v>
      </c>
      <c r="B143" s="174" t="s">
        <v>1897</v>
      </c>
      <c r="C143" s="174" t="s">
        <v>1898</v>
      </c>
      <c r="D143" s="173" t="s">
        <v>1899</v>
      </c>
      <c r="E143" s="174" t="s">
        <v>1900</v>
      </c>
      <c r="F143" s="175">
        <v>30</v>
      </c>
      <c r="G143" s="175">
        <v>25.82</v>
      </c>
      <c r="H143" s="175">
        <v>28.05</v>
      </c>
      <c r="I143" s="175">
        <v>33.06</v>
      </c>
      <c r="J143" s="175">
        <v>991.8</v>
      </c>
    </row>
    <row r="144" spans="1:10" ht="15.75" customHeight="1">
      <c r="A144" s="173" t="s">
        <v>1901</v>
      </c>
      <c r="B144" s="174" t="s">
        <v>1902</v>
      </c>
      <c r="C144" s="174" t="s">
        <v>1903</v>
      </c>
      <c r="D144" s="173" t="s">
        <v>1904</v>
      </c>
      <c r="E144" s="174" t="s">
        <v>1905</v>
      </c>
      <c r="F144" s="175">
        <v>6</v>
      </c>
      <c r="G144" s="175">
        <v>247.33</v>
      </c>
      <c r="H144" s="175">
        <v>28.05</v>
      </c>
      <c r="I144" s="175">
        <v>316.70999999999998</v>
      </c>
      <c r="J144" s="175">
        <v>1900.26</v>
      </c>
    </row>
    <row r="145" spans="1:10" ht="15.75" customHeight="1">
      <c r="A145" s="173" t="s">
        <v>1906</v>
      </c>
      <c r="B145" s="174" t="s">
        <v>1907</v>
      </c>
      <c r="C145" s="174" t="s">
        <v>1908</v>
      </c>
      <c r="D145" s="173" t="s">
        <v>1909</v>
      </c>
      <c r="E145" s="174" t="s">
        <v>1910</v>
      </c>
      <c r="F145" s="175">
        <v>1</v>
      </c>
      <c r="G145" s="175">
        <v>343.33</v>
      </c>
      <c r="H145" s="175">
        <v>28.05</v>
      </c>
      <c r="I145" s="175">
        <v>439.63</v>
      </c>
      <c r="J145" s="175">
        <v>439.63</v>
      </c>
    </row>
    <row r="146" spans="1:10" ht="15.75" customHeight="1">
      <c r="A146" s="173" t="s">
        <v>1911</v>
      </c>
      <c r="B146" s="174" t="s">
        <v>1912</v>
      </c>
      <c r="C146" s="174" t="s">
        <v>1913</v>
      </c>
      <c r="D146" s="173" t="s">
        <v>1914</v>
      </c>
      <c r="E146" s="174" t="s">
        <v>1915</v>
      </c>
      <c r="F146" s="175">
        <v>2</v>
      </c>
      <c r="G146" s="175">
        <v>86.11</v>
      </c>
      <c r="H146" s="175">
        <v>28.05</v>
      </c>
      <c r="I146" s="175">
        <v>110.26</v>
      </c>
      <c r="J146" s="175">
        <v>220.52</v>
      </c>
    </row>
    <row r="147" spans="1:10" ht="15.75" customHeight="1">
      <c r="A147" s="173" t="s">
        <v>1916</v>
      </c>
      <c r="B147" s="174" t="s">
        <v>1917</v>
      </c>
      <c r="C147" s="174" t="s">
        <v>1918</v>
      </c>
      <c r="D147" s="173" t="s">
        <v>1919</v>
      </c>
      <c r="E147" s="174" t="s">
        <v>1920</v>
      </c>
      <c r="F147" s="175">
        <v>2</v>
      </c>
      <c r="G147" s="175">
        <v>32.85</v>
      </c>
      <c r="H147" s="175">
        <v>28.05</v>
      </c>
      <c r="I147" s="175">
        <v>42.06</v>
      </c>
      <c r="J147" s="175">
        <v>84.12</v>
      </c>
    </row>
    <row r="148" spans="1:10" ht="15.75" customHeight="1">
      <c r="A148" s="173" t="s">
        <v>1921</v>
      </c>
      <c r="B148" s="174" t="s">
        <v>1922</v>
      </c>
      <c r="C148" s="174" t="s">
        <v>1923</v>
      </c>
      <c r="D148" s="173" t="s">
        <v>1924</v>
      </c>
      <c r="E148" s="174" t="s">
        <v>1925</v>
      </c>
      <c r="F148" s="175">
        <v>3</v>
      </c>
      <c r="G148" s="175">
        <v>140.18</v>
      </c>
      <c r="H148" s="175">
        <v>28.05</v>
      </c>
      <c r="I148" s="175">
        <v>179.5</v>
      </c>
      <c r="J148" s="175">
        <v>538.5</v>
      </c>
    </row>
    <row r="149" spans="1:10" ht="15.75" customHeight="1">
      <c r="A149" s="173" t="s">
        <v>1926</v>
      </c>
      <c r="B149" s="174" t="s">
        <v>1927</v>
      </c>
      <c r="C149" s="174" t="s">
        <v>1928</v>
      </c>
      <c r="D149" s="173" t="s">
        <v>1929</v>
      </c>
      <c r="E149" s="174" t="s">
        <v>1930</v>
      </c>
      <c r="F149" s="175">
        <v>0.01</v>
      </c>
      <c r="G149" s="175">
        <v>334.06</v>
      </c>
      <c r="H149" s="175">
        <v>28.05</v>
      </c>
      <c r="I149" s="175">
        <v>427.76</v>
      </c>
      <c r="J149" s="175">
        <v>4.28</v>
      </c>
    </row>
    <row r="150" spans="1:10" ht="15.75" customHeight="1">
      <c r="A150" s="173" t="s">
        <v>1931</v>
      </c>
      <c r="B150" s="174" t="s">
        <v>1932</v>
      </c>
      <c r="C150" s="174" t="s">
        <v>1933</v>
      </c>
      <c r="D150" s="173" t="s">
        <v>1934</v>
      </c>
      <c r="E150" s="174" t="s">
        <v>1935</v>
      </c>
      <c r="F150" s="175">
        <v>1</v>
      </c>
      <c r="G150" s="175">
        <v>1556.23</v>
      </c>
      <c r="H150" s="175">
        <v>28.05</v>
      </c>
      <c r="I150" s="175">
        <v>1992.75</v>
      </c>
      <c r="J150" s="175">
        <v>1992.75</v>
      </c>
    </row>
    <row r="151" spans="1:10" ht="15.75" customHeight="1">
      <c r="A151" s="173" t="s">
        <v>1936</v>
      </c>
      <c r="B151" s="174" t="s">
        <v>1937</v>
      </c>
      <c r="C151" s="174" t="s">
        <v>1938</v>
      </c>
      <c r="D151" s="173" t="s">
        <v>1939</v>
      </c>
      <c r="E151" s="174" t="s">
        <v>1940</v>
      </c>
      <c r="F151" s="175">
        <v>1</v>
      </c>
      <c r="G151" s="175">
        <v>594.91999999999996</v>
      </c>
      <c r="H151" s="175">
        <v>28.05</v>
      </c>
      <c r="I151" s="175">
        <v>761.8</v>
      </c>
      <c r="J151" s="175">
        <v>761.8</v>
      </c>
    </row>
    <row r="152" spans="1:10" ht="15.75" customHeight="1">
      <c r="A152" s="173" t="s">
        <v>1941</v>
      </c>
      <c r="B152" s="174" t="s">
        <v>1942</v>
      </c>
      <c r="C152" s="174" t="s">
        <v>1943</v>
      </c>
      <c r="D152" s="173" t="s">
        <v>1944</v>
      </c>
      <c r="E152" s="174" t="s">
        <v>1945</v>
      </c>
      <c r="F152" s="175">
        <v>2</v>
      </c>
      <c r="G152" s="175">
        <v>38.6</v>
      </c>
      <c r="H152" s="175">
        <v>28.05</v>
      </c>
      <c r="I152" s="175">
        <v>49.43</v>
      </c>
      <c r="J152" s="175">
        <v>98.86</v>
      </c>
    </row>
    <row r="153" spans="1:10" ht="15.75" customHeight="1">
      <c r="A153" s="173" t="s">
        <v>1946</v>
      </c>
      <c r="B153" s="174" t="s">
        <v>1947</v>
      </c>
      <c r="C153" s="174" t="s">
        <v>1948</v>
      </c>
      <c r="D153" s="173" t="s">
        <v>1949</v>
      </c>
      <c r="E153" s="174" t="s">
        <v>1950</v>
      </c>
      <c r="F153" s="175">
        <v>5</v>
      </c>
      <c r="G153" s="175">
        <v>20.23</v>
      </c>
      <c r="H153" s="175">
        <v>28.05</v>
      </c>
      <c r="I153" s="175">
        <v>25.9</v>
      </c>
      <c r="J153" s="175">
        <v>129.5</v>
      </c>
    </row>
    <row r="154" spans="1:10" ht="19.5" customHeight="1">
      <c r="A154" s="171" t="s">
        <v>1951</v>
      </c>
      <c r="B154" s="257" t="s">
        <v>1952</v>
      </c>
      <c r="C154" s="218"/>
      <c r="D154" s="218"/>
      <c r="E154" s="218"/>
      <c r="F154" s="218"/>
      <c r="G154" s="218"/>
      <c r="H154" s="218"/>
      <c r="I154" s="219"/>
      <c r="J154" s="172">
        <v>10918.68</v>
      </c>
    </row>
    <row r="155" spans="1:10" ht="15.75" customHeight="1">
      <c r="A155" s="173" t="s">
        <v>1953</v>
      </c>
      <c r="B155" s="174" t="s">
        <v>1954</v>
      </c>
      <c r="C155" s="174" t="s">
        <v>1955</v>
      </c>
      <c r="D155" s="173" t="s">
        <v>1956</v>
      </c>
      <c r="E155" s="174" t="s">
        <v>1957</v>
      </c>
      <c r="F155" s="175">
        <v>116</v>
      </c>
      <c r="G155" s="175">
        <v>26.73</v>
      </c>
      <c r="H155" s="175">
        <v>28.05</v>
      </c>
      <c r="I155" s="175">
        <v>34.229999999999997</v>
      </c>
      <c r="J155" s="175">
        <v>3970.68</v>
      </c>
    </row>
    <row r="156" spans="1:10" ht="15.75" customHeight="1">
      <c r="A156" s="173" t="s">
        <v>1958</v>
      </c>
      <c r="B156" s="174" t="s">
        <v>1959</v>
      </c>
      <c r="C156" s="174" t="s">
        <v>1960</v>
      </c>
      <c r="D156" s="173" t="s">
        <v>1961</v>
      </c>
      <c r="E156" s="174" t="s">
        <v>1962</v>
      </c>
      <c r="F156" s="175">
        <v>30</v>
      </c>
      <c r="G156" s="175">
        <v>20.23</v>
      </c>
      <c r="H156" s="175">
        <v>28.05</v>
      </c>
      <c r="I156" s="175">
        <v>25.9</v>
      </c>
      <c r="J156" s="175">
        <v>777</v>
      </c>
    </row>
    <row r="157" spans="1:10" ht="15.75" customHeight="1">
      <c r="A157" s="173" t="s">
        <v>1963</v>
      </c>
      <c r="B157" s="174" t="s">
        <v>1964</v>
      </c>
      <c r="C157" s="174" t="s">
        <v>1965</v>
      </c>
      <c r="D157" s="173" t="s">
        <v>1966</v>
      </c>
      <c r="E157" s="174" t="s">
        <v>1967</v>
      </c>
      <c r="F157" s="175">
        <v>9</v>
      </c>
      <c r="G157" s="175">
        <v>38.04</v>
      </c>
      <c r="H157" s="175">
        <v>28.05</v>
      </c>
      <c r="I157" s="175">
        <v>48.71</v>
      </c>
      <c r="J157" s="175">
        <v>438.39</v>
      </c>
    </row>
    <row r="158" spans="1:10" ht="15.75" customHeight="1">
      <c r="A158" s="173" t="s">
        <v>1968</v>
      </c>
      <c r="B158" s="174" t="s">
        <v>1969</v>
      </c>
      <c r="C158" s="174" t="s">
        <v>1970</v>
      </c>
      <c r="D158" s="173" t="s">
        <v>1971</v>
      </c>
      <c r="E158" s="174" t="s">
        <v>1972</v>
      </c>
      <c r="F158" s="175">
        <v>13</v>
      </c>
      <c r="G158" s="175">
        <v>23.08</v>
      </c>
      <c r="H158" s="175">
        <v>28.05</v>
      </c>
      <c r="I158" s="175">
        <v>29.55</v>
      </c>
      <c r="J158" s="175">
        <v>384.15</v>
      </c>
    </row>
    <row r="159" spans="1:10" ht="15.75" customHeight="1">
      <c r="A159" s="173" t="s">
        <v>1973</v>
      </c>
      <c r="B159" s="174" t="s">
        <v>1974</v>
      </c>
      <c r="C159" s="174" t="s">
        <v>1975</v>
      </c>
      <c r="D159" s="173" t="s">
        <v>1976</v>
      </c>
      <c r="E159" s="174" t="s">
        <v>1977</v>
      </c>
      <c r="F159" s="175">
        <v>14</v>
      </c>
      <c r="G159" s="175">
        <v>30.22</v>
      </c>
      <c r="H159" s="175">
        <v>28.05</v>
      </c>
      <c r="I159" s="175">
        <v>38.700000000000003</v>
      </c>
      <c r="J159" s="175">
        <v>541.79999999999995</v>
      </c>
    </row>
    <row r="160" spans="1:10" ht="15.75" customHeight="1">
      <c r="A160" s="173" t="s">
        <v>1978</v>
      </c>
      <c r="B160" s="174" t="s">
        <v>1979</v>
      </c>
      <c r="C160" s="174" t="s">
        <v>1980</v>
      </c>
      <c r="D160" s="173" t="s">
        <v>1981</v>
      </c>
      <c r="E160" s="174" t="s">
        <v>1982</v>
      </c>
      <c r="F160" s="175">
        <v>2</v>
      </c>
      <c r="G160" s="175">
        <v>62.87</v>
      </c>
      <c r="H160" s="175">
        <v>28.05</v>
      </c>
      <c r="I160" s="175">
        <v>80.510000000000005</v>
      </c>
      <c r="J160" s="175">
        <v>161.02000000000001</v>
      </c>
    </row>
    <row r="161" spans="1:10" ht="15.75" customHeight="1">
      <c r="A161" s="173" t="s">
        <v>1983</v>
      </c>
      <c r="B161" s="174" t="s">
        <v>1984</v>
      </c>
      <c r="C161" s="174" t="s">
        <v>1985</v>
      </c>
      <c r="D161" s="173" t="s">
        <v>1986</v>
      </c>
      <c r="E161" s="174" t="s">
        <v>1987</v>
      </c>
      <c r="F161" s="175">
        <v>8</v>
      </c>
      <c r="G161" s="175">
        <v>39.159999999999997</v>
      </c>
      <c r="H161" s="175">
        <v>28.05</v>
      </c>
      <c r="I161" s="175">
        <v>50.14</v>
      </c>
      <c r="J161" s="175">
        <v>401.12</v>
      </c>
    </row>
    <row r="162" spans="1:10" ht="15.75" customHeight="1">
      <c r="A162" s="173" t="s">
        <v>1988</v>
      </c>
      <c r="B162" s="174" t="s">
        <v>1989</v>
      </c>
      <c r="C162" s="174" t="s">
        <v>1990</v>
      </c>
      <c r="D162" s="173" t="s">
        <v>1991</v>
      </c>
      <c r="E162" s="174" t="s">
        <v>1992</v>
      </c>
      <c r="F162" s="175">
        <v>4</v>
      </c>
      <c r="G162" s="175">
        <v>34.31</v>
      </c>
      <c r="H162" s="175">
        <v>28.05</v>
      </c>
      <c r="I162" s="175">
        <v>43.93</v>
      </c>
      <c r="J162" s="175">
        <v>175.72</v>
      </c>
    </row>
    <row r="163" spans="1:10" ht="15.75" customHeight="1">
      <c r="A163" s="173" t="s">
        <v>1993</v>
      </c>
      <c r="B163" s="174" t="s">
        <v>1994</v>
      </c>
      <c r="C163" s="174" t="s">
        <v>1995</v>
      </c>
      <c r="D163" s="173" t="s">
        <v>1996</v>
      </c>
      <c r="E163" s="174" t="s">
        <v>1997</v>
      </c>
      <c r="F163" s="175">
        <v>4</v>
      </c>
      <c r="G163" s="175">
        <v>47.31</v>
      </c>
      <c r="H163" s="175">
        <v>28.05</v>
      </c>
      <c r="I163" s="175">
        <v>60.58</v>
      </c>
      <c r="J163" s="175">
        <v>242.32</v>
      </c>
    </row>
    <row r="164" spans="1:10" ht="15.75" customHeight="1">
      <c r="A164" s="173" t="s">
        <v>1998</v>
      </c>
      <c r="B164" s="174" t="s">
        <v>1999</v>
      </c>
      <c r="C164" s="174" t="s">
        <v>2000</v>
      </c>
      <c r="D164" s="173" t="s">
        <v>2001</v>
      </c>
      <c r="E164" s="174" t="s">
        <v>2002</v>
      </c>
      <c r="F164" s="175">
        <v>15</v>
      </c>
      <c r="G164" s="175">
        <v>23.08</v>
      </c>
      <c r="H164" s="175">
        <v>28.05</v>
      </c>
      <c r="I164" s="175">
        <v>29.55</v>
      </c>
      <c r="J164" s="175">
        <v>443.25</v>
      </c>
    </row>
    <row r="165" spans="1:10" ht="15.75" customHeight="1">
      <c r="A165" s="173" t="s">
        <v>2003</v>
      </c>
      <c r="B165" s="174" t="s">
        <v>2004</v>
      </c>
      <c r="C165" s="174" t="s">
        <v>2005</v>
      </c>
      <c r="D165" s="173" t="s">
        <v>2006</v>
      </c>
      <c r="E165" s="174" t="s">
        <v>2007</v>
      </c>
      <c r="F165" s="175">
        <v>8</v>
      </c>
      <c r="G165" s="175">
        <v>66.33</v>
      </c>
      <c r="H165" s="175">
        <v>28.05</v>
      </c>
      <c r="I165" s="175">
        <v>84.94</v>
      </c>
      <c r="J165" s="175">
        <v>679.52</v>
      </c>
    </row>
    <row r="166" spans="1:10" ht="15.75" customHeight="1">
      <c r="A166" s="173" t="s">
        <v>2008</v>
      </c>
      <c r="B166" s="174" t="s">
        <v>2009</v>
      </c>
      <c r="C166" s="174" t="s">
        <v>2010</v>
      </c>
      <c r="D166" s="173" t="s">
        <v>2011</v>
      </c>
      <c r="E166" s="174" t="s">
        <v>2012</v>
      </c>
      <c r="F166" s="175">
        <v>8</v>
      </c>
      <c r="G166" s="175">
        <v>98.95</v>
      </c>
      <c r="H166" s="175">
        <v>28.05</v>
      </c>
      <c r="I166" s="175">
        <v>126.71</v>
      </c>
      <c r="J166" s="175">
        <v>1013.68</v>
      </c>
    </row>
    <row r="167" spans="1:10" ht="15.75" customHeight="1">
      <c r="A167" s="173" t="s">
        <v>2013</v>
      </c>
      <c r="B167" s="174" t="s">
        <v>2014</v>
      </c>
      <c r="C167" s="174" t="s">
        <v>2015</v>
      </c>
      <c r="D167" s="173" t="s">
        <v>2016</v>
      </c>
      <c r="E167" s="174" t="s">
        <v>2017</v>
      </c>
      <c r="F167" s="175">
        <v>1</v>
      </c>
      <c r="G167" s="175">
        <v>368.19</v>
      </c>
      <c r="H167" s="175">
        <v>28.05</v>
      </c>
      <c r="I167" s="175">
        <v>471.47</v>
      </c>
      <c r="J167" s="175">
        <v>471.47</v>
      </c>
    </row>
    <row r="168" spans="1:10" ht="15.75" customHeight="1">
      <c r="A168" s="173" t="s">
        <v>2018</v>
      </c>
      <c r="B168" s="174" t="s">
        <v>2019</v>
      </c>
      <c r="C168" s="174" t="s">
        <v>2020</v>
      </c>
      <c r="D168" s="173" t="s">
        <v>2021</v>
      </c>
      <c r="E168" s="174" t="s">
        <v>2022</v>
      </c>
      <c r="F168" s="175">
        <v>8</v>
      </c>
      <c r="G168" s="175">
        <v>86.11</v>
      </c>
      <c r="H168" s="175">
        <v>28.05</v>
      </c>
      <c r="I168" s="175">
        <v>110.26</v>
      </c>
      <c r="J168" s="175">
        <v>882.08</v>
      </c>
    </row>
    <row r="169" spans="1:10" ht="15.75" customHeight="1">
      <c r="A169" s="173" t="s">
        <v>2023</v>
      </c>
      <c r="B169" s="174" t="s">
        <v>2024</v>
      </c>
      <c r="C169" s="174" t="s">
        <v>2025</v>
      </c>
      <c r="D169" s="173" t="s">
        <v>2026</v>
      </c>
      <c r="E169" s="174" t="s">
        <v>2027</v>
      </c>
      <c r="F169" s="175">
        <v>8</v>
      </c>
      <c r="G169" s="175">
        <v>32.85</v>
      </c>
      <c r="H169" s="175">
        <v>28.05</v>
      </c>
      <c r="I169" s="175">
        <v>42.06</v>
      </c>
      <c r="J169" s="175">
        <v>336.48</v>
      </c>
    </row>
    <row r="170" spans="1:10" ht="19.5" customHeight="1">
      <c r="A170" s="171" t="s">
        <v>2028</v>
      </c>
      <c r="B170" s="257" t="s">
        <v>2029</v>
      </c>
      <c r="C170" s="218"/>
      <c r="D170" s="218"/>
      <c r="E170" s="218"/>
      <c r="F170" s="218"/>
      <c r="G170" s="218"/>
      <c r="H170" s="218"/>
      <c r="I170" s="219"/>
      <c r="J170" s="172">
        <v>51142.2</v>
      </c>
    </row>
    <row r="171" spans="1:10" ht="15.75" customHeight="1">
      <c r="A171" s="173" t="s">
        <v>2030</v>
      </c>
      <c r="B171" s="174" t="s">
        <v>2031</v>
      </c>
      <c r="C171" s="174" t="s">
        <v>2032</v>
      </c>
      <c r="D171" s="173" t="s">
        <v>2033</v>
      </c>
      <c r="E171" s="174" t="s">
        <v>2034</v>
      </c>
      <c r="F171" s="175">
        <v>208</v>
      </c>
      <c r="G171" s="175">
        <v>4.3499999999999996</v>
      </c>
      <c r="H171" s="175">
        <v>28.05</v>
      </c>
      <c r="I171" s="175">
        <v>5.57</v>
      </c>
      <c r="J171" s="175">
        <v>1158.56</v>
      </c>
    </row>
    <row r="172" spans="1:10" ht="15.75" customHeight="1">
      <c r="A172" s="173" t="s">
        <v>2035</v>
      </c>
      <c r="B172" s="174" t="s">
        <v>2036</v>
      </c>
      <c r="C172" s="174" t="s">
        <v>2037</v>
      </c>
      <c r="D172" s="173" t="s">
        <v>2038</v>
      </c>
      <c r="E172" s="174" t="s">
        <v>2039</v>
      </c>
      <c r="F172" s="175">
        <v>15</v>
      </c>
      <c r="G172" s="175">
        <v>27.6</v>
      </c>
      <c r="H172" s="175">
        <v>28.05</v>
      </c>
      <c r="I172" s="175">
        <v>35.340000000000003</v>
      </c>
      <c r="J172" s="175">
        <v>530.1</v>
      </c>
    </row>
    <row r="173" spans="1:10" ht="15.75" customHeight="1">
      <c r="A173" s="173" t="s">
        <v>2040</v>
      </c>
      <c r="B173" s="174" t="s">
        <v>2041</v>
      </c>
      <c r="C173" s="174" t="s">
        <v>2042</v>
      </c>
      <c r="D173" s="173" t="s">
        <v>2043</v>
      </c>
      <c r="E173" s="174" t="s">
        <v>2044</v>
      </c>
      <c r="F173" s="175">
        <v>50</v>
      </c>
      <c r="G173" s="175">
        <v>5.69</v>
      </c>
      <c r="H173" s="175">
        <v>28.05</v>
      </c>
      <c r="I173" s="175">
        <v>7.29</v>
      </c>
      <c r="J173" s="175">
        <v>364.5</v>
      </c>
    </row>
    <row r="174" spans="1:10" ht="15.75" customHeight="1">
      <c r="A174" s="173" t="s">
        <v>2045</v>
      </c>
      <c r="B174" s="174" t="s">
        <v>2046</v>
      </c>
      <c r="C174" s="174" t="s">
        <v>2047</v>
      </c>
      <c r="D174" s="173" t="s">
        <v>2048</v>
      </c>
      <c r="E174" s="174" t="s">
        <v>2049</v>
      </c>
      <c r="F174" s="175">
        <v>2</v>
      </c>
      <c r="G174" s="175">
        <v>26.99</v>
      </c>
      <c r="H174" s="175">
        <v>28.05</v>
      </c>
      <c r="I174" s="175">
        <v>34.56</v>
      </c>
      <c r="J174" s="175">
        <v>69.12</v>
      </c>
    </row>
    <row r="175" spans="1:10" ht="15.75" customHeight="1">
      <c r="A175" s="173" t="s">
        <v>2050</v>
      </c>
      <c r="B175" s="174" t="s">
        <v>2051</v>
      </c>
      <c r="C175" s="174" t="s">
        <v>2052</v>
      </c>
      <c r="D175" s="173" t="s">
        <v>2053</v>
      </c>
      <c r="E175" s="174" t="s">
        <v>2054</v>
      </c>
      <c r="F175" s="175">
        <v>14</v>
      </c>
      <c r="G175" s="175">
        <v>26.55</v>
      </c>
      <c r="H175" s="175">
        <v>28.05</v>
      </c>
      <c r="I175" s="175">
        <v>34</v>
      </c>
      <c r="J175" s="175">
        <v>476</v>
      </c>
    </row>
    <row r="176" spans="1:10" ht="15.75" customHeight="1">
      <c r="A176" s="173" t="s">
        <v>2055</v>
      </c>
      <c r="B176" s="174" t="s">
        <v>2056</v>
      </c>
      <c r="C176" s="174" t="s">
        <v>2057</v>
      </c>
      <c r="D176" s="173" t="s">
        <v>2058</v>
      </c>
      <c r="E176" s="174" t="s">
        <v>2059</v>
      </c>
      <c r="F176" s="175">
        <v>5</v>
      </c>
      <c r="G176" s="175">
        <v>86.69</v>
      </c>
      <c r="H176" s="175">
        <v>28.05</v>
      </c>
      <c r="I176" s="175">
        <v>111.01</v>
      </c>
      <c r="J176" s="175">
        <v>555.04999999999995</v>
      </c>
    </row>
    <row r="177" spans="1:10" ht="15.75" customHeight="1">
      <c r="A177" s="173" t="s">
        <v>2060</v>
      </c>
      <c r="B177" s="174" t="s">
        <v>2061</v>
      </c>
      <c r="C177" s="174" t="s">
        <v>2062</v>
      </c>
      <c r="D177" s="173" t="s">
        <v>2063</v>
      </c>
      <c r="E177" s="174" t="s">
        <v>2064</v>
      </c>
      <c r="F177" s="175">
        <v>40</v>
      </c>
      <c r="G177" s="175">
        <v>10.62</v>
      </c>
      <c r="H177" s="175">
        <v>28.05</v>
      </c>
      <c r="I177" s="175">
        <v>13.6</v>
      </c>
      <c r="J177" s="175">
        <v>544</v>
      </c>
    </row>
    <row r="178" spans="1:10" ht="15.75" customHeight="1">
      <c r="A178" s="173" t="s">
        <v>2065</v>
      </c>
      <c r="B178" s="174" t="s">
        <v>2066</v>
      </c>
      <c r="C178" s="174" t="s">
        <v>2067</v>
      </c>
      <c r="D178" s="173" t="s">
        <v>2068</v>
      </c>
      <c r="E178" s="174" t="s">
        <v>2069</v>
      </c>
      <c r="F178" s="175">
        <v>5</v>
      </c>
      <c r="G178" s="175">
        <v>30.96</v>
      </c>
      <c r="H178" s="175">
        <v>28.05</v>
      </c>
      <c r="I178" s="175">
        <v>39.64</v>
      </c>
      <c r="J178" s="175">
        <v>198.2</v>
      </c>
    </row>
    <row r="179" spans="1:10" ht="15.75" customHeight="1">
      <c r="A179" s="173" t="s">
        <v>2070</v>
      </c>
      <c r="B179" s="174" t="s">
        <v>2071</v>
      </c>
      <c r="C179" s="174" t="s">
        <v>2072</v>
      </c>
      <c r="D179" s="173" t="s">
        <v>2073</v>
      </c>
      <c r="E179" s="174" t="s">
        <v>2074</v>
      </c>
      <c r="F179" s="175">
        <v>12</v>
      </c>
      <c r="G179" s="175">
        <v>10.62</v>
      </c>
      <c r="H179" s="175">
        <v>28.05</v>
      </c>
      <c r="I179" s="175">
        <v>13.6</v>
      </c>
      <c r="J179" s="175">
        <v>163.19999999999999</v>
      </c>
    </row>
    <row r="180" spans="1:10" ht="15.75" customHeight="1">
      <c r="A180" s="173" t="s">
        <v>2075</v>
      </c>
      <c r="B180" s="174" t="s">
        <v>2076</v>
      </c>
      <c r="C180" s="174" t="s">
        <v>2077</v>
      </c>
      <c r="D180" s="173" t="s">
        <v>2078</v>
      </c>
      <c r="E180" s="174" t="s">
        <v>2079</v>
      </c>
      <c r="F180" s="175">
        <v>30</v>
      </c>
      <c r="G180" s="175">
        <v>9.3000000000000007</v>
      </c>
      <c r="H180" s="175">
        <v>28.05</v>
      </c>
      <c r="I180" s="175">
        <v>11.91</v>
      </c>
      <c r="J180" s="175">
        <v>357.3</v>
      </c>
    </row>
    <row r="181" spans="1:10" ht="15.75" customHeight="1">
      <c r="A181" s="173" t="s">
        <v>2080</v>
      </c>
      <c r="B181" s="174" t="s">
        <v>2081</v>
      </c>
      <c r="C181" s="174" t="s">
        <v>2082</v>
      </c>
      <c r="D181" s="173" t="s">
        <v>2083</v>
      </c>
      <c r="E181" s="174" t="s">
        <v>2084</v>
      </c>
      <c r="F181" s="175">
        <v>45</v>
      </c>
      <c r="G181" s="175">
        <v>39.46</v>
      </c>
      <c r="H181" s="175">
        <v>28.05</v>
      </c>
      <c r="I181" s="175">
        <v>50.53</v>
      </c>
      <c r="J181" s="175">
        <v>2273.85</v>
      </c>
    </row>
    <row r="182" spans="1:10" ht="15.75" customHeight="1">
      <c r="A182" s="173" t="s">
        <v>2085</v>
      </c>
      <c r="B182" s="174" t="s">
        <v>2086</v>
      </c>
      <c r="C182" s="174" t="s">
        <v>2087</v>
      </c>
      <c r="D182" s="173" t="s">
        <v>2088</v>
      </c>
      <c r="E182" s="174" t="s">
        <v>2089</v>
      </c>
      <c r="F182" s="175">
        <v>35</v>
      </c>
      <c r="G182" s="175">
        <v>16.25</v>
      </c>
      <c r="H182" s="175">
        <v>28.05</v>
      </c>
      <c r="I182" s="175">
        <v>20.81</v>
      </c>
      <c r="J182" s="175">
        <v>728.35</v>
      </c>
    </row>
    <row r="183" spans="1:10" ht="15.75" customHeight="1">
      <c r="A183" s="173" t="s">
        <v>2090</v>
      </c>
      <c r="B183" s="174" t="s">
        <v>2091</v>
      </c>
      <c r="C183" s="174" t="s">
        <v>2092</v>
      </c>
      <c r="D183" s="173" t="s">
        <v>2093</v>
      </c>
      <c r="E183" s="174" t="s">
        <v>2094</v>
      </c>
      <c r="F183" s="175">
        <v>1</v>
      </c>
      <c r="G183" s="175">
        <v>938.44</v>
      </c>
      <c r="H183" s="175">
        <v>28.05</v>
      </c>
      <c r="I183" s="175">
        <v>1201.67</v>
      </c>
      <c r="J183" s="175">
        <v>1201.67</v>
      </c>
    </row>
    <row r="184" spans="1:10" ht="15.75" customHeight="1">
      <c r="A184" s="173" t="s">
        <v>2095</v>
      </c>
      <c r="B184" s="174" t="s">
        <v>2096</v>
      </c>
      <c r="C184" s="174" t="s">
        <v>2097</v>
      </c>
      <c r="D184" s="173" t="s">
        <v>2098</v>
      </c>
      <c r="E184" s="174" t="s">
        <v>2099</v>
      </c>
      <c r="F184" s="175">
        <v>1</v>
      </c>
      <c r="G184" s="175">
        <v>2234.46</v>
      </c>
      <c r="H184" s="175">
        <v>28.05</v>
      </c>
      <c r="I184" s="175">
        <v>2861.23</v>
      </c>
      <c r="J184" s="175">
        <v>2861.23</v>
      </c>
    </row>
    <row r="185" spans="1:10" ht="15.75" customHeight="1">
      <c r="A185" s="173" t="s">
        <v>2100</v>
      </c>
      <c r="B185" s="174" t="s">
        <v>2101</v>
      </c>
      <c r="C185" s="174" t="s">
        <v>2102</v>
      </c>
      <c r="D185" s="173" t="s">
        <v>2103</v>
      </c>
      <c r="E185" s="174" t="s">
        <v>2104</v>
      </c>
      <c r="F185" s="175">
        <v>1</v>
      </c>
      <c r="G185" s="175">
        <v>610.73</v>
      </c>
      <c r="H185" s="175">
        <v>28.05</v>
      </c>
      <c r="I185" s="175">
        <v>782.04</v>
      </c>
      <c r="J185" s="175">
        <v>782.04</v>
      </c>
    </row>
    <row r="186" spans="1:10" ht="15.75" customHeight="1">
      <c r="A186" s="173" t="s">
        <v>2105</v>
      </c>
      <c r="B186" s="174" t="s">
        <v>2106</v>
      </c>
      <c r="C186" s="174" t="s">
        <v>2107</v>
      </c>
      <c r="D186" s="173" t="s">
        <v>2108</v>
      </c>
      <c r="E186" s="174" t="s">
        <v>2109</v>
      </c>
      <c r="F186" s="175">
        <v>2</v>
      </c>
      <c r="G186" s="175">
        <v>68.95</v>
      </c>
      <c r="H186" s="175">
        <v>28.05</v>
      </c>
      <c r="I186" s="175">
        <v>88.29</v>
      </c>
      <c r="J186" s="175">
        <v>176.58</v>
      </c>
    </row>
    <row r="187" spans="1:10" ht="15.75" customHeight="1">
      <c r="A187" s="173" t="s">
        <v>2110</v>
      </c>
      <c r="B187" s="174" t="s">
        <v>2111</v>
      </c>
      <c r="C187" s="174" t="s">
        <v>2112</v>
      </c>
      <c r="D187" s="173" t="s">
        <v>2113</v>
      </c>
      <c r="E187" s="174" t="s">
        <v>2114</v>
      </c>
      <c r="F187" s="175">
        <v>1</v>
      </c>
      <c r="G187" s="175">
        <v>78.81</v>
      </c>
      <c r="H187" s="175">
        <v>28.05</v>
      </c>
      <c r="I187" s="175">
        <v>100.92</v>
      </c>
      <c r="J187" s="175">
        <v>100.92</v>
      </c>
    </row>
    <row r="188" spans="1:10" ht="15.75" customHeight="1">
      <c r="A188" s="173" t="s">
        <v>2115</v>
      </c>
      <c r="B188" s="174" t="s">
        <v>2116</v>
      </c>
      <c r="C188" s="174" t="s">
        <v>2117</v>
      </c>
      <c r="D188" s="173" t="s">
        <v>2118</v>
      </c>
      <c r="E188" s="174" t="s">
        <v>2119</v>
      </c>
      <c r="F188" s="175">
        <v>2</v>
      </c>
      <c r="G188" s="175">
        <v>42.9</v>
      </c>
      <c r="H188" s="175">
        <v>28.05</v>
      </c>
      <c r="I188" s="175">
        <v>54.93</v>
      </c>
      <c r="J188" s="175">
        <v>109.86</v>
      </c>
    </row>
    <row r="189" spans="1:10" ht="15.75" customHeight="1">
      <c r="A189" s="173" t="s">
        <v>2120</v>
      </c>
      <c r="B189" s="174" t="s">
        <v>2121</v>
      </c>
      <c r="C189" s="174" t="s">
        <v>2122</v>
      </c>
      <c r="D189" s="173" t="s">
        <v>2123</v>
      </c>
      <c r="E189" s="174" t="s">
        <v>2124</v>
      </c>
      <c r="F189" s="175">
        <v>9</v>
      </c>
      <c r="G189" s="175">
        <v>8.67</v>
      </c>
      <c r="H189" s="175">
        <v>28.05</v>
      </c>
      <c r="I189" s="175">
        <v>11.1</v>
      </c>
      <c r="J189" s="175">
        <v>99.9</v>
      </c>
    </row>
    <row r="190" spans="1:10" ht="15.75" customHeight="1">
      <c r="A190" s="173" t="s">
        <v>2125</v>
      </c>
      <c r="B190" s="174" t="s">
        <v>2126</v>
      </c>
      <c r="C190" s="174" t="s">
        <v>2127</v>
      </c>
      <c r="D190" s="173" t="s">
        <v>2128</v>
      </c>
      <c r="E190" s="174" t="s">
        <v>2129</v>
      </c>
      <c r="F190" s="175">
        <v>1</v>
      </c>
      <c r="G190" s="175">
        <v>1151.6300000000001</v>
      </c>
      <c r="H190" s="175">
        <v>28.05</v>
      </c>
      <c r="I190" s="175">
        <v>1474.66</v>
      </c>
      <c r="J190" s="175">
        <v>1474.66</v>
      </c>
    </row>
    <row r="191" spans="1:10" ht="15.75" customHeight="1">
      <c r="A191" s="173" t="s">
        <v>2130</v>
      </c>
      <c r="B191" s="174" t="s">
        <v>2131</v>
      </c>
      <c r="C191" s="174" t="s">
        <v>2132</v>
      </c>
      <c r="D191" s="173" t="s">
        <v>2133</v>
      </c>
      <c r="E191" s="174" t="s">
        <v>2134</v>
      </c>
      <c r="F191" s="175">
        <v>1</v>
      </c>
      <c r="G191" s="175">
        <v>293.8</v>
      </c>
      <c r="H191" s="175">
        <v>28.05</v>
      </c>
      <c r="I191" s="175">
        <v>376.21</v>
      </c>
      <c r="J191" s="175">
        <v>376.21</v>
      </c>
    </row>
    <row r="192" spans="1:10" ht="15.75" customHeight="1">
      <c r="A192" s="173" t="s">
        <v>2135</v>
      </c>
      <c r="B192" s="174" t="s">
        <v>2136</v>
      </c>
      <c r="C192" s="174" t="s">
        <v>2137</v>
      </c>
      <c r="D192" s="173" t="s">
        <v>2138</v>
      </c>
      <c r="E192" s="174" t="s">
        <v>2139</v>
      </c>
      <c r="F192" s="175">
        <v>20</v>
      </c>
      <c r="G192" s="175">
        <v>30</v>
      </c>
      <c r="H192" s="175">
        <v>28.05</v>
      </c>
      <c r="I192" s="175">
        <v>38.42</v>
      </c>
      <c r="J192" s="175">
        <v>768.4</v>
      </c>
    </row>
    <row r="193" spans="1:10" ht="15.75" customHeight="1">
      <c r="A193" s="173" t="s">
        <v>2140</v>
      </c>
      <c r="B193" s="174" t="s">
        <v>2141</v>
      </c>
      <c r="C193" s="174" t="s">
        <v>2142</v>
      </c>
      <c r="D193" s="173" t="s">
        <v>2143</v>
      </c>
      <c r="E193" s="174" t="s">
        <v>2144</v>
      </c>
      <c r="F193" s="175">
        <v>1</v>
      </c>
      <c r="G193" s="175">
        <v>43.41</v>
      </c>
      <c r="H193" s="175">
        <v>28.05</v>
      </c>
      <c r="I193" s="175">
        <v>55.59</v>
      </c>
      <c r="J193" s="175">
        <v>55.59</v>
      </c>
    </row>
    <row r="194" spans="1:10" ht="15.75" customHeight="1">
      <c r="A194" s="173" t="s">
        <v>2145</v>
      </c>
      <c r="B194" s="174" t="s">
        <v>2146</v>
      </c>
      <c r="C194" s="174" t="s">
        <v>2147</v>
      </c>
      <c r="D194" s="173" t="s">
        <v>2148</v>
      </c>
      <c r="E194" s="174" t="s">
        <v>2149</v>
      </c>
      <c r="F194" s="175">
        <v>1</v>
      </c>
      <c r="G194" s="175">
        <v>7488.56</v>
      </c>
      <c r="H194" s="175">
        <v>28.05</v>
      </c>
      <c r="I194" s="175">
        <v>9589.1</v>
      </c>
      <c r="J194" s="175">
        <v>9589.1</v>
      </c>
    </row>
    <row r="195" spans="1:10" ht="15.75" customHeight="1">
      <c r="A195" s="173" t="s">
        <v>2150</v>
      </c>
      <c r="B195" s="174" t="s">
        <v>2151</v>
      </c>
      <c r="C195" s="174" t="s">
        <v>2152</v>
      </c>
      <c r="D195" s="173" t="s">
        <v>2153</v>
      </c>
      <c r="E195" s="174" t="s">
        <v>2154</v>
      </c>
      <c r="F195" s="175">
        <v>3</v>
      </c>
      <c r="G195" s="175">
        <v>363.16</v>
      </c>
      <c r="H195" s="175">
        <v>28.05</v>
      </c>
      <c r="I195" s="175">
        <v>465.03</v>
      </c>
      <c r="J195" s="175">
        <v>1395.09</v>
      </c>
    </row>
    <row r="196" spans="1:10" ht="15.75" customHeight="1">
      <c r="A196" s="173" t="s">
        <v>2155</v>
      </c>
      <c r="B196" s="174" t="s">
        <v>2156</v>
      </c>
      <c r="C196" s="174" t="s">
        <v>2157</v>
      </c>
      <c r="D196" s="173" t="s">
        <v>2158</v>
      </c>
      <c r="E196" s="174" t="s">
        <v>2159</v>
      </c>
      <c r="F196" s="175">
        <v>5</v>
      </c>
      <c r="G196" s="175">
        <v>2567.16</v>
      </c>
      <c r="H196" s="175">
        <v>28.05</v>
      </c>
      <c r="I196" s="175">
        <v>3287.25</v>
      </c>
      <c r="J196" s="175">
        <v>16436.25</v>
      </c>
    </row>
    <row r="197" spans="1:10" ht="15.75" customHeight="1">
      <c r="A197" s="173" t="s">
        <v>2160</v>
      </c>
      <c r="B197" s="174" t="s">
        <v>2161</v>
      </c>
      <c r="C197" s="174" t="s">
        <v>2162</v>
      </c>
      <c r="D197" s="173" t="s">
        <v>2163</v>
      </c>
      <c r="E197" s="174" t="s">
        <v>2164</v>
      </c>
      <c r="F197" s="175">
        <v>1</v>
      </c>
      <c r="G197" s="175">
        <v>5243.5</v>
      </c>
      <c r="H197" s="175">
        <v>28.05</v>
      </c>
      <c r="I197" s="175">
        <v>6714.3</v>
      </c>
      <c r="J197" s="175">
        <v>6714.3</v>
      </c>
    </row>
    <row r="198" spans="1:10" ht="15.75" customHeight="1">
      <c r="A198" s="173" t="s">
        <v>2165</v>
      </c>
      <c r="B198" s="174" t="s">
        <v>2166</v>
      </c>
      <c r="C198" s="174" t="s">
        <v>2167</v>
      </c>
      <c r="D198" s="173" t="s">
        <v>2168</v>
      </c>
      <c r="E198" s="174" t="s">
        <v>2169</v>
      </c>
      <c r="F198" s="175">
        <v>1</v>
      </c>
      <c r="G198" s="175">
        <v>264.77</v>
      </c>
      <c r="H198" s="175">
        <v>28.05</v>
      </c>
      <c r="I198" s="175">
        <v>339.04</v>
      </c>
      <c r="J198" s="175">
        <v>339.04</v>
      </c>
    </row>
    <row r="199" spans="1:10" ht="15.75" customHeight="1">
      <c r="A199" s="173" t="s">
        <v>2170</v>
      </c>
      <c r="B199" s="174" t="s">
        <v>2171</v>
      </c>
      <c r="C199" s="174" t="s">
        <v>2172</v>
      </c>
      <c r="D199" s="173" t="s">
        <v>2173</v>
      </c>
      <c r="E199" s="174" t="s">
        <v>2174</v>
      </c>
      <c r="F199" s="175">
        <v>45</v>
      </c>
      <c r="G199" s="175">
        <v>8.26</v>
      </c>
      <c r="H199" s="175">
        <v>28.05</v>
      </c>
      <c r="I199" s="175">
        <v>10.58</v>
      </c>
      <c r="J199" s="175">
        <v>476.1</v>
      </c>
    </row>
    <row r="200" spans="1:10" ht="15.75" customHeight="1">
      <c r="A200" s="173" t="s">
        <v>2175</v>
      </c>
      <c r="B200" s="174" t="s">
        <v>2176</v>
      </c>
      <c r="C200" s="174" t="s">
        <v>2177</v>
      </c>
      <c r="D200" s="173" t="s">
        <v>2178</v>
      </c>
      <c r="E200" s="174" t="s">
        <v>2179</v>
      </c>
      <c r="F200" s="175">
        <v>22</v>
      </c>
      <c r="G200" s="175">
        <v>6.74</v>
      </c>
      <c r="H200" s="175">
        <v>28.05</v>
      </c>
      <c r="I200" s="175">
        <v>8.6300000000000008</v>
      </c>
      <c r="J200" s="175">
        <v>189.86</v>
      </c>
    </row>
    <row r="201" spans="1:10" ht="15.75" customHeight="1">
      <c r="A201" s="173" t="s">
        <v>2180</v>
      </c>
      <c r="B201" s="174" t="s">
        <v>2181</v>
      </c>
      <c r="C201" s="174" t="s">
        <v>2182</v>
      </c>
      <c r="D201" s="173" t="s">
        <v>2183</v>
      </c>
      <c r="E201" s="174" t="s">
        <v>2184</v>
      </c>
      <c r="F201" s="175">
        <v>1</v>
      </c>
      <c r="G201" s="175">
        <v>450.74</v>
      </c>
      <c r="H201" s="175">
        <v>28.05</v>
      </c>
      <c r="I201" s="175">
        <v>577.16999999999996</v>
      </c>
      <c r="J201" s="175">
        <v>577.16999999999996</v>
      </c>
    </row>
    <row r="202" spans="1:10" ht="19.5" customHeight="1">
      <c r="A202" s="171" t="s">
        <v>2185</v>
      </c>
      <c r="B202" s="257" t="s">
        <v>2186</v>
      </c>
      <c r="C202" s="218"/>
      <c r="D202" s="218"/>
      <c r="E202" s="218"/>
      <c r="F202" s="218"/>
      <c r="G202" s="218"/>
      <c r="H202" s="218"/>
      <c r="I202" s="219"/>
      <c r="J202" s="172">
        <v>6136352.6299999999</v>
      </c>
    </row>
    <row r="203" spans="1:10" ht="19.5" customHeight="1">
      <c r="A203" s="171" t="s">
        <v>2187</v>
      </c>
      <c r="B203" s="257" t="s">
        <v>2188</v>
      </c>
      <c r="C203" s="218"/>
      <c r="D203" s="218"/>
      <c r="E203" s="218"/>
      <c r="F203" s="218"/>
      <c r="G203" s="218"/>
      <c r="H203" s="218"/>
      <c r="I203" s="219"/>
      <c r="J203" s="172">
        <v>2851321.06</v>
      </c>
    </row>
    <row r="204" spans="1:10" ht="15.75" customHeight="1">
      <c r="A204" s="173" t="s">
        <v>2189</v>
      </c>
      <c r="B204" s="174" t="s">
        <v>2190</v>
      </c>
      <c r="C204" s="174" t="s">
        <v>2191</v>
      </c>
      <c r="D204" s="173" t="s">
        <v>2192</v>
      </c>
      <c r="E204" s="174" t="s">
        <v>2193</v>
      </c>
      <c r="F204" s="175">
        <v>1</v>
      </c>
      <c r="G204" s="175">
        <v>117079.28</v>
      </c>
      <c r="H204" s="175">
        <v>14.02</v>
      </c>
      <c r="I204" s="175">
        <v>133493.79999999999</v>
      </c>
      <c r="J204" s="175">
        <v>133493.79999999999</v>
      </c>
    </row>
    <row r="205" spans="1:10" ht="15.75" customHeight="1">
      <c r="A205" s="173" t="s">
        <v>2194</v>
      </c>
      <c r="B205" s="174" t="s">
        <v>2195</v>
      </c>
      <c r="C205" s="174" t="s">
        <v>2196</v>
      </c>
      <c r="D205" s="173" t="s">
        <v>2197</v>
      </c>
      <c r="E205" s="174" t="s">
        <v>2198</v>
      </c>
      <c r="F205" s="175">
        <v>1</v>
      </c>
      <c r="G205" s="175">
        <v>357368</v>
      </c>
      <c r="H205" s="175">
        <v>14.02</v>
      </c>
      <c r="I205" s="175">
        <v>407470.99</v>
      </c>
      <c r="J205" s="175">
        <v>407470.99</v>
      </c>
    </row>
    <row r="206" spans="1:10" ht="15.75" customHeight="1">
      <c r="A206" s="173" t="s">
        <v>2199</v>
      </c>
      <c r="B206" s="174" t="s">
        <v>2200</v>
      </c>
      <c r="C206" s="174" t="s">
        <v>2201</v>
      </c>
      <c r="D206" s="173" t="s">
        <v>2202</v>
      </c>
      <c r="E206" s="174" t="s">
        <v>2203</v>
      </c>
      <c r="F206" s="175">
        <v>1</v>
      </c>
      <c r="G206" s="175">
        <v>345501</v>
      </c>
      <c r="H206" s="175">
        <v>14.02</v>
      </c>
      <c r="I206" s="175">
        <v>393940.24</v>
      </c>
      <c r="J206" s="175">
        <v>393940.24</v>
      </c>
    </row>
    <row r="207" spans="1:10" ht="15.75" customHeight="1">
      <c r="A207" s="173" t="s">
        <v>2204</v>
      </c>
      <c r="B207" s="174" t="s">
        <v>2205</v>
      </c>
      <c r="C207" s="174" t="s">
        <v>2206</v>
      </c>
      <c r="D207" s="173" t="s">
        <v>2207</v>
      </c>
      <c r="E207" s="174" t="s">
        <v>2208</v>
      </c>
      <c r="F207" s="175">
        <v>1</v>
      </c>
      <c r="G207" s="175">
        <v>31339.29</v>
      </c>
      <c r="H207" s="175">
        <v>14.02</v>
      </c>
      <c r="I207" s="175">
        <v>35733.06</v>
      </c>
      <c r="J207" s="175">
        <v>35733.06</v>
      </c>
    </row>
    <row r="208" spans="1:10" ht="15.75" customHeight="1">
      <c r="A208" s="173" t="s">
        <v>2209</v>
      </c>
      <c r="B208" s="174" t="s">
        <v>2210</v>
      </c>
      <c r="C208" s="174" t="s">
        <v>2211</v>
      </c>
      <c r="D208" s="173" t="s">
        <v>2212</v>
      </c>
      <c r="E208" s="174" t="s">
        <v>2213</v>
      </c>
      <c r="F208" s="175">
        <v>1</v>
      </c>
      <c r="G208" s="175">
        <v>112913.60000000001</v>
      </c>
      <c r="H208" s="175">
        <v>14.02</v>
      </c>
      <c r="I208" s="175">
        <v>128744.09</v>
      </c>
      <c r="J208" s="175">
        <v>128744.09</v>
      </c>
    </row>
    <row r="209" spans="1:10" ht="15.75" customHeight="1">
      <c r="A209" s="173" t="s">
        <v>2214</v>
      </c>
      <c r="B209" s="174" t="s">
        <v>2215</v>
      </c>
      <c r="C209" s="174" t="s">
        <v>2216</v>
      </c>
      <c r="D209" s="173" t="s">
        <v>2217</v>
      </c>
      <c r="E209" s="174" t="s">
        <v>2218</v>
      </c>
      <c r="F209" s="175">
        <v>1</v>
      </c>
      <c r="G209" s="175">
        <v>1536518.93</v>
      </c>
      <c r="H209" s="175">
        <v>14.02</v>
      </c>
      <c r="I209" s="175">
        <v>1751938.88</v>
      </c>
      <c r="J209" s="175">
        <v>1751938.88</v>
      </c>
    </row>
    <row r="210" spans="1:10" ht="19.5" customHeight="1">
      <c r="A210" s="171" t="s">
        <v>2219</v>
      </c>
      <c r="B210" s="257" t="s">
        <v>2220</v>
      </c>
      <c r="C210" s="218"/>
      <c r="D210" s="218"/>
      <c r="E210" s="218"/>
      <c r="F210" s="218"/>
      <c r="G210" s="218"/>
      <c r="H210" s="218"/>
      <c r="I210" s="219"/>
      <c r="J210" s="172">
        <v>37349.760000000002</v>
      </c>
    </row>
    <row r="211" spans="1:10" ht="15.75" customHeight="1">
      <c r="A211" s="173" t="s">
        <v>2221</v>
      </c>
      <c r="B211" s="174" t="s">
        <v>2222</v>
      </c>
      <c r="C211" s="174" t="s">
        <v>2223</v>
      </c>
      <c r="D211" s="173" t="s">
        <v>2224</v>
      </c>
      <c r="E211" s="174" t="s">
        <v>2225</v>
      </c>
      <c r="F211" s="175">
        <v>1</v>
      </c>
      <c r="G211" s="175">
        <v>3601.44</v>
      </c>
      <c r="H211" s="175">
        <v>28.05</v>
      </c>
      <c r="I211" s="175">
        <v>4611.6400000000003</v>
      </c>
      <c r="J211" s="175">
        <v>4611.6400000000003</v>
      </c>
    </row>
    <row r="212" spans="1:10" ht="15.75" customHeight="1">
      <c r="A212" s="173" t="s">
        <v>2226</v>
      </c>
      <c r="B212" s="174" t="s">
        <v>2227</v>
      </c>
      <c r="C212" s="174" t="s">
        <v>2228</v>
      </c>
      <c r="D212" s="173" t="s">
        <v>2229</v>
      </c>
      <c r="E212" s="174" t="s">
        <v>2230</v>
      </c>
      <c r="F212" s="175">
        <v>1</v>
      </c>
      <c r="G212" s="175">
        <v>1933.92</v>
      </c>
      <c r="H212" s="175">
        <v>28.05</v>
      </c>
      <c r="I212" s="175">
        <v>2476.38</v>
      </c>
      <c r="J212" s="175">
        <v>2476.38</v>
      </c>
    </row>
    <row r="213" spans="1:10" ht="15.75" customHeight="1">
      <c r="A213" s="173" t="s">
        <v>2231</v>
      </c>
      <c r="B213" s="174" t="s">
        <v>2232</v>
      </c>
      <c r="C213" s="174" t="s">
        <v>2233</v>
      </c>
      <c r="D213" s="173" t="s">
        <v>2234</v>
      </c>
      <c r="E213" s="174" t="s">
        <v>2235</v>
      </c>
      <c r="F213" s="175">
        <v>1</v>
      </c>
      <c r="G213" s="175">
        <v>6699.09</v>
      </c>
      <c r="H213" s="175">
        <v>28.05</v>
      </c>
      <c r="I213" s="175">
        <v>8578.18</v>
      </c>
      <c r="J213" s="175">
        <v>8578.18</v>
      </c>
    </row>
    <row r="214" spans="1:10" ht="15.75" customHeight="1">
      <c r="A214" s="173" t="s">
        <v>2236</v>
      </c>
      <c r="B214" s="174" t="s">
        <v>2237</v>
      </c>
      <c r="C214" s="174" t="s">
        <v>2238</v>
      </c>
      <c r="D214" s="173" t="s">
        <v>2239</v>
      </c>
      <c r="E214" s="174" t="s">
        <v>2240</v>
      </c>
      <c r="F214" s="175">
        <v>1</v>
      </c>
      <c r="G214" s="175">
        <v>5104.84</v>
      </c>
      <c r="H214" s="175">
        <v>28.05</v>
      </c>
      <c r="I214" s="175">
        <v>6536.75</v>
      </c>
      <c r="J214" s="175">
        <v>6536.75</v>
      </c>
    </row>
    <row r="215" spans="1:10" ht="15.75" customHeight="1">
      <c r="A215" s="173" t="s">
        <v>2241</v>
      </c>
      <c r="B215" s="174" t="s">
        <v>2242</v>
      </c>
      <c r="C215" s="174" t="s">
        <v>2243</v>
      </c>
      <c r="D215" s="173" t="s">
        <v>2244</v>
      </c>
      <c r="E215" s="174" t="s">
        <v>2245</v>
      </c>
      <c r="F215" s="175">
        <v>1</v>
      </c>
      <c r="G215" s="175">
        <v>5198.4399999999996</v>
      </c>
      <c r="H215" s="175">
        <v>28.05</v>
      </c>
      <c r="I215" s="175">
        <v>6656.6</v>
      </c>
      <c r="J215" s="175">
        <v>6656.6</v>
      </c>
    </row>
    <row r="216" spans="1:10" ht="15.75" customHeight="1">
      <c r="A216" s="173" t="s">
        <v>2246</v>
      </c>
      <c r="B216" s="174" t="s">
        <v>2247</v>
      </c>
      <c r="C216" s="174" t="s">
        <v>2248</v>
      </c>
      <c r="D216" s="173" t="s">
        <v>2249</v>
      </c>
      <c r="E216" s="174" t="s">
        <v>2250</v>
      </c>
      <c r="F216" s="175">
        <v>1</v>
      </c>
      <c r="G216" s="175">
        <v>1072.1400000000001</v>
      </c>
      <c r="H216" s="175">
        <v>28.05</v>
      </c>
      <c r="I216" s="175">
        <v>1372.88</v>
      </c>
      <c r="J216" s="175">
        <v>1372.88</v>
      </c>
    </row>
    <row r="217" spans="1:10" ht="15.75" customHeight="1">
      <c r="A217" s="173" t="s">
        <v>2251</v>
      </c>
      <c r="B217" s="174" t="s">
        <v>2252</v>
      </c>
      <c r="C217" s="174" t="s">
        <v>2253</v>
      </c>
      <c r="D217" s="173" t="s">
        <v>2254</v>
      </c>
      <c r="E217" s="174" t="s">
        <v>2255</v>
      </c>
      <c r="F217" s="175">
        <v>1</v>
      </c>
      <c r="G217" s="175">
        <v>5558.24</v>
      </c>
      <c r="H217" s="175">
        <v>28.05</v>
      </c>
      <c r="I217" s="175">
        <v>7117.33</v>
      </c>
      <c r="J217" s="175">
        <v>7117.33</v>
      </c>
    </row>
    <row r="218" spans="1:10" ht="19.5" customHeight="1">
      <c r="A218" s="171" t="s">
        <v>2256</v>
      </c>
      <c r="B218" s="257" t="s">
        <v>2257</v>
      </c>
      <c r="C218" s="218"/>
      <c r="D218" s="218"/>
      <c r="E218" s="218"/>
      <c r="F218" s="218"/>
      <c r="G218" s="218"/>
      <c r="H218" s="218"/>
      <c r="I218" s="219"/>
      <c r="J218" s="172">
        <v>3247681.81</v>
      </c>
    </row>
    <row r="219" spans="1:10" ht="15.75" customHeight="1">
      <c r="A219" s="173" t="s">
        <v>2258</v>
      </c>
      <c r="B219" s="174" t="s">
        <v>2259</v>
      </c>
      <c r="C219" s="174" t="s">
        <v>2260</v>
      </c>
      <c r="D219" s="173" t="s">
        <v>2261</v>
      </c>
      <c r="E219" s="174" t="s">
        <v>2262</v>
      </c>
      <c r="F219" s="175">
        <v>104.4</v>
      </c>
      <c r="G219" s="175">
        <v>187.25</v>
      </c>
      <c r="H219" s="175">
        <v>28.05</v>
      </c>
      <c r="I219" s="175">
        <v>239.77</v>
      </c>
      <c r="J219" s="175">
        <v>25031.99</v>
      </c>
    </row>
    <row r="220" spans="1:10" ht="19.5" customHeight="1">
      <c r="A220" s="171" t="s">
        <v>2263</v>
      </c>
      <c r="B220" s="257" t="s">
        <v>2264</v>
      </c>
      <c r="C220" s="218"/>
      <c r="D220" s="218"/>
      <c r="E220" s="218"/>
      <c r="F220" s="218"/>
      <c r="G220" s="218"/>
      <c r="H220" s="218"/>
      <c r="I220" s="219"/>
      <c r="J220" s="172">
        <v>3222649.82</v>
      </c>
    </row>
    <row r="221" spans="1:10" ht="15.75" customHeight="1">
      <c r="A221" s="173" t="s">
        <v>2265</v>
      </c>
      <c r="B221" s="174" t="s">
        <v>2266</v>
      </c>
      <c r="C221" s="174" t="s">
        <v>2267</v>
      </c>
      <c r="D221" s="173" t="s">
        <v>2268</v>
      </c>
      <c r="E221" s="174" t="s">
        <v>2269</v>
      </c>
      <c r="F221" s="175">
        <v>2</v>
      </c>
      <c r="G221" s="175">
        <v>19393</v>
      </c>
      <c r="H221" s="175">
        <v>14.02</v>
      </c>
      <c r="I221" s="175">
        <v>22111.9</v>
      </c>
      <c r="J221" s="175">
        <v>44223.8</v>
      </c>
    </row>
    <row r="222" spans="1:10" ht="15.75" customHeight="1">
      <c r="A222" s="173" t="s">
        <v>2270</v>
      </c>
      <c r="B222" s="174" t="s">
        <v>2271</v>
      </c>
      <c r="C222" s="174" t="s">
        <v>2272</v>
      </c>
      <c r="D222" s="173" t="s">
        <v>2273</v>
      </c>
      <c r="E222" s="174" t="s">
        <v>2274</v>
      </c>
      <c r="F222" s="175">
        <v>1</v>
      </c>
      <c r="G222" s="175">
        <v>16290</v>
      </c>
      <c r="H222" s="175">
        <v>14.02</v>
      </c>
      <c r="I222" s="175">
        <v>18573.86</v>
      </c>
      <c r="J222" s="175">
        <v>18573.86</v>
      </c>
    </row>
    <row r="223" spans="1:10" ht="15.75" customHeight="1">
      <c r="A223" s="173" t="s">
        <v>2275</v>
      </c>
      <c r="B223" s="174" t="s">
        <v>2276</v>
      </c>
      <c r="C223" s="174" t="s">
        <v>2277</v>
      </c>
      <c r="D223" s="173" t="s">
        <v>2278</v>
      </c>
      <c r="E223" s="174" t="s">
        <v>2279</v>
      </c>
      <c r="F223" s="175">
        <v>1</v>
      </c>
      <c r="G223" s="175">
        <v>38679.54</v>
      </c>
      <c r="H223" s="175">
        <v>14.02</v>
      </c>
      <c r="I223" s="175">
        <v>44102.41</v>
      </c>
      <c r="J223" s="175">
        <v>44102.41</v>
      </c>
    </row>
    <row r="224" spans="1:10" ht="15.75" customHeight="1">
      <c r="A224" s="173" t="s">
        <v>2280</v>
      </c>
      <c r="B224" s="174" t="s">
        <v>2281</v>
      </c>
      <c r="C224" s="174" t="s">
        <v>2282</v>
      </c>
      <c r="D224" s="173" t="s">
        <v>2283</v>
      </c>
      <c r="E224" s="174" t="s">
        <v>2284</v>
      </c>
      <c r="F224" s="175">
        <v>1</v>
      </c>
      <c r="G224" s="175">
        <v>14728</v>
      </c>
      <c r="H224" s="175">
        <v>14.02</v>
      </c>
      <c r="I224" s="175">
        <v>16792.87</v>
      </c>
      <c r="J224" s="175">
        <v>16792.87</v>
      </c>
    </row>
    <row r="225" spans="1:10" ht="15.75" customHeight="1">
      <c r="A225" s="173" t="s">
        <v>2285</v>
      </c>
      <c r="B225" s="174" t="s">
        <v>2286</v>
      </c>
      <c r="C225" s="174" t="s">
        <v>2287</v>
      </c>
      <c r="D225" s="173" t="s">
        <v>2288</v>
      </c>
      <c r="E225" s="174" t="s">
        <v>2289</v>
      </c>
      <c r="F225" s="175">
        <v>2</v>
      </c>
      <c r="G225" s="175">
        <v>36741.53</v>
      </c>
      <c r="H225" s="175">
        <v>14.02</v>
      </c>
      <c r="I225" s="175">
        <v>41892.69</v>
      </c>
      <c r="J225" s="175">
        <v>83785.38</v>
      </c>
    </row>
    <row r="226" spans="1:10" ht="15.75" customHeight="1">
      <c r="A226" s="173" t="s">
        <v>2290</v>
      </c>
      <c r="B226" s="174" t="s">
        <v>2291</v>
      </c>
      <c r="C226" s="174" t="s">
        <v>2292</v>
      </c>
      <c r="D226" s="173" t="s">
        <v>2293</v>
      </c>
      <c r="E226" s="174" t="s">
        <v>2294</v>
      </c>
      <c r="F226" s="175">
        <v>1</v>
      </c>
      <c r="G226" s="175">
        <v>45831.19</v>
      </c>
      <c r="H226" s="175">
        <v>14.02</v>
      </c>
      <c r="I226" s="175">
        <v>52256.72</v>
      </c>
      <c r="J226" s="175">
        <v>52256.72</v>
      </c>
    </row>
    <row r="227" spans="1:10" ht="15.75" customHeight="1">
      <c r="A227" s="173" t="s">
        <v>2295</v>
      </c>
      <c r="B227" s="174" t="s">
        <v>2296</v>
      </c>
      <c r="C227" s="174" t="s">
        <v>2297</v>
      </c>
      <c r="D227" s="173" t="s">
        <v>2298</v>
      </c>
      <c r="E227" s="174" t="s">
        <v>2299</v>
      </c>
      <c r="F227" s="175">
        <v>1</v>
      </c>
      <c r="G227" s="175">
        <v>53755.87</v>
      </c>
      <c r="H227" s="175">
        <v>14.02</v>
      </c>
      <c r="I227" s="175">
        <v>61292.44</v>
      </c>
      <c r="J227" s="175">
        <v>61292.44</v>
      </c>
    </row>
    <row r="228" spans="1:10" ht="15.75" customHeight="1">
      <c r="A228" s="173" t="s">
        <v>2300</v>
      </c>
      <c r="B228" s="174" t="s">
        <v>2301</v>
      </c>
      <c r="C228" s="174" t="s">
        <v>2302</v>
      </c>
      <c r="D228" s="173" t="s">
        <v>2303</v>
      </c>
      <c r="E228" s="174" t="s">
        <v>2304</v>
      </c>
      <c r="F228" s="175">
        <v>462</v>
      </c>
      <c r="G228" s="175">
        <v>5084.59</v>
      </c>
      <c r="H228" s="175">
        <v>14.02</v>
      </c>
      <c r="I228" s="175">
        <v>5797.45</v>
      </c>
      <c r="J228" s="175">
        <v>2678421.9</v>
      </c>
    </row>
    <row r="229" spans="1:10" ht="15.75" customHeight="1">
      <c r="A229" s="173" t="s">
        <v>2305</v>
      </c>
      <c r="B229" s="174" t="s">
        <v>2306</v>
      </c>
      <c r="C229" s="174" t="s">
        <v>2307</v>
      </c>
      <c r="D229" s="173" t="s">
        <v>2308</v>
      </c>
      <c r="E229" s="174" t="s">
        <v>2309</v>
      </c>
      <c r="F229" s="175">
        <v>1</v>
      </c>
      <c r="G229" s="175">
        <v>28750</v>
      </c>
      <c r="H229" s="175">
        <v>14.02</v>
      </c>
      <c r="I229" s="175">
        <v>32780.75</v>
      </c>
      <c r="J229" s="175">
        <v>32780.75</v>
      </c>
    </row>
    <row r="230" spans="1:10" ht="15.75" customHeight="1">
      <c r="A230" s="173" t="s">
        <v>2310</v>
      </c>
      <c r="B230" s="174" t="s">
        <v>2311</v>
      </c>
      <c r="C230" s="174" t="s">
        <v>2312</v>
      </c>
      <c r="D230" s="173" t="s">
        <v>2313</v>
      </c>
      <c r="E230" s="174" t="s">
        <v>2314</v>
      </c>
      <c r="F230" s="175">
        <v>5</v>
      </c>
      <c r="G230" s="175">
        <v>24880</v>
      </c>
      <c r="H230" s="175">
        <v>14.02</v>
      </c>
      <c r="I230" s="175">
        <v>28368.18</v>
      </c>
      <c r="J230" s="175">
        <v>141840.9</v>
      </c>
    </row>
    <row r="231" spans="1:10" ht="15.75" customHeight="1">
      <c r="A231" s="173" t="s">
        <v>2315</v>
      </c>
      <c r="B231" s="174" t="s">
        <v>2316</v>
      </c>
      <c r="C231" s="174" t="s">
        <v>2317</v>
      </c>
      <c r="D231" s="173" t="s">
        <v>2318</v>
      </c>
      <c r="E231" s="174" t="s">
        <v>2319</v>
      </c>
      <c r="F231" s="175">
        <v>1</v>
      </c>
      <c r="G231" s="175">
        <v>29970</v>
      </c>
      <c r="H231" s="175">
        <v>14.02</v>
      </c>
      <c r="I231" s="175">
        <v>34171.79</v>
      </c>
      <c r="J231" s="175">
        <v>34171.79</v>
      </c>
    </row>
    <row r="232" spans="1:10" ht="15.75" customHeight="1">
      <c r="A232" s="173" t="s">
        <v>2320</v>
      </c>
      <c r="B232" s="174" t="s">
        <v>2321</v>
      </c>
      <c r="C232" s="174" t="s">
        <v>2322</v>
      </c>
      <c r="D232" s="173" t="s">
        <v>2323</v>
      </c>
      <c r="E232" s="174" t="s">
        <v>2324</v>
      </c>
      <c r="F232" s="175">
        <v>5</v>
      </c>
      <c r="G232" s="175">
        <v>576</v>
      </c>
      <c r="H232" s="175">
        <v>14.02</v>
      </c>
      <c r="I232" s="175">
        <v>656.76</v>
      </c>
      <c r="J232" s="175">
        <v>3283.8</v>
      </c>
    </row>
    <row r="233" spans="1:10" ht="15.75" customHeight="1">
      <c r="A233" s="173" t="s">
        <v>2325</v>
      </c>
      <c r="B233" s="174" t="s">
        <v>2326</v>
      </c>
      <c r="C233" s="174" t="s">
        <v>2327</v>
      </c>
      <c r="D233" s="173" t="s">
        <v>2328</v>
      </c>
      <c r="E233" s="174" t="s">
        <v>2329</v>
      </c>
      <c r="F233" s="175">
        <v>160</v>
      </c>
      <c r="G233" s="175">
        <v>60.97</v>
      </c>
      <c r="H233" s="175">
        <v>14.02</v>
      </c>
      <c r="I233" s="175">
        <v>69.52</v>
      </c>
      <c r="J233" s="175">
        <v>11123.2</v>
      </c>
    </row>
    <row r="234" spans="1:10" ht="19.5" customHeight="1">
      <c r="A234" s="171" t="s">
        <v>2330</v>
      </c>
      <c r="B234" s="257" t="s">
        <v>2331</v>
      </c>
      <c r="C234" s="218"/>
      <c r="D234" s="218"/>
      <c r="E234" s="218"/>
      <c r="F234" s="218"/>
      <c r="G234" s="218"/>
      <c r="H234" s="218"/>
      <c r="I234" s="219"/>
      <c r="J234" s="172">
        <v>329303.7</v>
      </c>
    </row>
    <row r="235" spans="1:10" ht="15.75" customHeight="1">
      <c r="A235" s="173" t="s">
        <v>2332</v>
      </c>
      <c r="B235" s="174" t="s">
        <v>2333</v>
      </c>
      <c r="C235" s="174" t="s">
        <v>2334</v>
      </c>
      <c r="D235" s="173" t="s">
        <v>2335</v>
      </c>
      <c r="E235" s="174" t="s">
        <v>2336</v>
      </c>
      <c r="F235" s="175">
        <v>6</v>
      </c>
      <c r="G235" s="175">
        <v>42861.34</v>
      </c>
      <c r="H235" s="175">
        <v>28.05</v>
      </c>
      <c r="I235" s="175">
        <v>54883.95</v>
      </c>
      <c r="J235" s="175">
        <v>329303.7</v>
      </c>
    </row>
    <row r="236" spans="1:10" ht="15" customHeight="1">
      <c r="A236" s="136"/>
      <c r="B236" s="136"/>
      <c r="C236" s="136"/>
      <c r="D236" s="136"/>
      <c r="E236" s="136"/>
      <c r="F236" s="136"/>
      <c r="G236" s="136"/>
      <c r="H236" s="258" t="s">
        <v>2337</v>
      </c>
      <c r="I236" s="219"/>
      <c r="J236" s="172">
        <v>11513450.970000001</v>
      </c>
    </row>
    <row r="237" spans="1:10" ht="15.75" customHeight="1"/>
    <row r="238" spans="1:10" ht="15.75" customHeight="1"/>
    <row r="239" spans="1:10" ht="15.75" customHeight="1"/>
    <row r="240" spans="1:1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4">
    <mergeCell ref="A1:J1"/>
    <mergeCell ref="B3:I3"/>
    <mergeCell ref="B4:I4"/>
    <mergeCell ref="B5:I5"/>
    <mergeCell ref="B13:I13"/>
    <mergeCell ref="B21:I21"/>
    <mergeCell ref="B22:I22"/>
    <mergeCell ref="B25:I25"/>
    <mergeCell ref="B32:I32"/>
    <mergeCell ref="B47:I47"/>
    <mergeCell ref="B52:I52"/>
    <mergeCell ref="B67:I67"/>
    <mergeCell ref="B73:I73"/>
    <mergeCell ref="B74:I74"/>
    <mergeCell ref="B79:I79"/>
    <mergeCell ref="B84:I84"/>
    <mergeCell ref="B88:I88"/>
    <mergeCell ref="B89:I89"/>
    <mergeCell ref="B91:I91"/>
    <mergeCell ref="B93:I93"/>
    <mergeCell ref="B106:I106"/>
    <mergeCell ref="B203:I203"/>
    <mergeCell ref="B210:I210"/>
    <mergeCell ref="B218:I218"/>
    <mergeCell ref="B220:I220"/>
    <mergeCell ref="B234:I234"/>
    <mergeCell ref="H236:I236"/>
    <mergeCell ref="B116:I116"/>
    <mergeCell ref="B122:I122"/>
    <mergeCell ref="B127:I127"/>
    <mergeCell ref="B135:I135"/>
    <mergeCell ref="B154:I154"/>
    <mergeCell ref="B170:I170"/>
    <mergeCell ref="B202:I202"/>
  </mergeCells>
  <pageMargins left="0.27559055118110237" right="0.27559055118110237" top="0.27559055118110237" bottom="0.27559055118110237" header="0" footer="0"/>
  <pageSetup scale="9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outlinePr summaryBelow="0"/>
  </sheetPr>
  <dimension ref="A1:I2427"/>
  <sheetViews>
    <sheetView topLeftCell="A22" workbookViewId="0">
      <selection sqref="A1:J1"/>
    </sheetView>
  </sheetViews>
  <sheetFormatPr defaultColWidth="14.42578125" defaultRowHeight="15" customHeight="1"/>
  <cols>
    <col min="1" max="1" width="8.28515625" customWidth="1"/>
    <col min="2" max="2" width="36.7109375" customWidth="1"/>
    <col min="3" max="3" width="2.42578125" customWidth="1"/>
    <col min="4" max="6" width="5" customWidth="1"/>
    <col min="7" max="9" width="10" customWidth="1"/>
    <col min="10" max="26" width="8.7109375" customWidth="1"/>
  </cols>
  <sheetData>
    <row r="1" spans="1:9" ht="102" customHeight="1">
      <c r="A1" s="251"/>
      <c r="B1" s="197"/>
      <c r="C1" s="197"/>
      <c r="D1" s="197"/>
      <c r="E1" s="197"/>
      <c r="F1" s="197"/>
      <c r="G1" s="197"/>
      <c r="H1" s="197"/>
      <c r="I1" s="197"/>
    </row>
    <row r="2" spans="1:9" ht="9.75" customHeight="1">
      <c r="A2" s="136"/>
      <c r="B2" s="136"/>
      <c r="C2" s="136"/>
      <c r="D2" s="260"/>
      <c r="E2" s="197"/>
      <c r="F2" s="197"/>
      <c r="G2" s="136"/>
      <c r="H2" s="136"/>
      <c r="I2" s="136"/>
    </row>
    <row r="3" spans="1:9" ht="19.5" customHeight="1">
      <c r="A3" s="261" t="s">
        <v>2338</v>
      </c>
      <c r="B3" s="218"/>
      <c r="C3" s="218"/>
      <c r="D3" s="218"/>
      <c r="E3" s="218"/>
      <c r="F3" s="218"/>
      <c r="G3" s="218"/>
      <c r="H3" s="218"/>
      <c r="I3" s="219"/>
    </row>
    <row r="4" spans="1:9" ht="15" customHeight="1">
      <c r="A4" s="262" t="s">
        <v>2339</v>
      </c>
      <c r="B4" s="218"/>
      <c r="C4" s="218"/>
      <c r="D4" s="218"/>
      <c r="E4" s="219"/>
      <c r="F4" s="176" t="s">
        <v>2340</v>
      </c>
      <c r="G4" s="176" t="s">
        <v>2341</v>
      </c>
      <c r="H4" s="176" t="s">
        <v>2342</v>
      </c>
      <c r="I4" s="176" t="s">
        <v>2343</v>
      </c>
    </row>
    <row r="5" spans="1:9" ht="15" customHeight="1">
      <c r="A5" s="177" t="s">
        <v>2344</v>
      </c>
      <c r="B5" s="263" t="s">
        <v>2345</v>
      </c>
      <c r="C5" s="197"/>
      <c r="D5" s="197"/>
      <c r="E5" s="197"/>
      <c r="F5" s="177" t="s">
        <v>2346</v>
      </c>
      <c r="G5" s="179">
        <v>0.48399999999999999</v>
      </c>
      <c r="H5" s="180">
        <v>14.39</v>
      </c>
      <c r="I5" s="180">
        <v>6.96</v>
      </c>
    </row>
    <row r="6" spans="1:9" ht="15" customHeight="1">
      <c r="A6" s="177" t="s">
        <v>2347</v>
      </c>
      <c r="B6" s="263" t="s">
        <v>2348</v>
      </c>
      <c r="C6" s="197"/>
      <c r="D6" s="197"/>
      <c r="E6" s="197"/>
      <c r="F6" s="177" t="s">
        <v>2349</v>
      </c>
      <c r="G6" s="179">
        <v>0.48399999999999999</v>
      </c>
      <c r="H6" s="180">
        <v>9.69</v>
      </c>
      <c r="I6" s="180">
        <v>4.6900000000000004</v>
      </c>
    </row>
    <row r="7" spans="1:9" ht="15" customHeight="1">
      <c r="A7" s="136"/>
      <c r="B7" s="136"/>
      <c r="C7" s="136"/>
      <c r="D7" s="136"/>
      <c r="E7" s="136"/>
      <c r="F7" s="136"/>
      <c r="G7" s="259" t="s">
        <v>2350</v>
      </c>
      <c r="H7" s="197"/>
      <c r="I7" s="181">
        <v>11.6548</v>
      </c>
    </row>
    <row r="8" spans="1:9" ht="15" customHeight="1">
      <c r="A8" s="136"/>
      <c r="B8" s="136"/>
      <c r="C8" s="136"/>
      <c r="D8" s="136"/>
      <c r="E8" s="136"/>
      <c r="F8" s="136"/>
      <c r="G8" s="259" t="s">
        <v>2351</v>
      </c>
      <c r="H8" s="197"/>
      <c r="I8" s="182">
        <v>11.6548</v>
      </c>
    </row>
    <row r="9" spans="1:9" ht="15" customHeight="1">
      <c r="A9" s="136"/>
      <c r="B9" s="136"/>
      <c r="C9" s="136"/>
      <c r="D9" s="136"/>
      <c r="E9" s="136"/>
      <c r="F9" s="136"/>
      <c r="G9" s="259" t="s">
        <v>2352</v>
      </c>
      <c r="H9" s="197"/>
      <c r="I9" s="182">
        <v>1</v>
      </c>
    </row>
    <row r="10" spans="1:9" ht="15" customHeight="1">
      <c r="A10" s="136"/>
      <c r="B10" s="136"/>
      <c r="C10" s="136"/>
      <c r="D10" s="136"/>
      <c r="E10" s="136"/>
      <c r="F10" s="136"/>
      <c r="G10" s="269" t="s">
        <v>2353</v>
      </c>
      <c r="H10" s="202"/>
      <c r="I10" s="183">
        <v>11.6548</v>
      </c>
    </row>
    <row r="11" spans="1:9" ht="15" customHeight="1">
      <c r="A11" s="262" t="s">
        <v>2354</v>
      </c>
      <c r="B11" s="218"/>
      <c r="C11" s="218"/>
      <c r="D11" s="218"/>
      <c r="E11" s="219"/>
      <c r="F11" s="176" t="s">
        <v>2355</v>
      </c>
      <c r="G11" s="176" t="s">
        <v>2356</v>
      </c>
      <c r="H11" s="176" t="s">
        <v>2357</v>
      </c>
      <c r="I11" s="176" t="s">
        <v>2358</v>
      </c>
    </row>
    <row r="12" spans="1:9" ht="15" customHeight="1">
      <c r="A12" s="177" t="s">
        <v>2359</v>
      </c>
      <c r="B12" s="263" t="s">
        <v>2360</v>
      </c>
      <c r="C12" s="197"/>
      <c r="D12" s="197"/>
      <c r="E12" s="197"/>
      <c r="F12" s="177" t="s">
        <v>2361</v>
      </c>
      <c r="G12" s="179">
        <v>0.04</v>
      </c>
      <c r="H12" s="180">
        <v>10.43</v>
      </c>
      <c r="I12" s="180">
        <v>0.42</v>
      </c>
    </row>
    <row r="13" spans="1:9" ht="15" customHeight="1">
      <c r="A13" s="177" t="s">
        <v>2362</v>
      </c>
      <c r="B13" s="263" t="s">
        <v>2363</v>
      </c>
      <c r="C13" s="197"/>
      <c r="D13" s="197"/>
      <c r="E13" s="197"/>
      <c r="F13" s="177" t="s">
        <v>2364</v>
      </c>
      <c r="G13" s="179">
        <v>0.12</v>
      </c>
      <c r="H13" s="180">
        <v>13.94</v>
      </c>
      <c r="I13" s="180">
        <v>1.67</v>
      </c>
    </row>
    <row r="14" spans="1:9" ht="15" customHeight="1">
      <c r="A14" s="177" t="s">
        <v>2365</v>
      </c>
      <c r="B14" s="263" t="s">
        <v>2366</v>
      </c>
      <c r="C14" s="197"/>
      <c r="D14" s="197"/>
      <c r="E14" s="197"/>
      <c r="F14" s="177" t="s">
        <v>2367</v>
      </c>
      <c r="G14" s="179">
        <v>0.16</v>
      </c>
      <c r="H14" s="180">
        <v>1.3</v>
      </c>
      <c r="I14" s="180">
        <v>0.21</v>
      </c>
    </row>
    <row r="15" spans="1:9" ht="15" customHeight="1">
      <c r="A15" s="177" t="s">
        <v>2368</v>
      </c>
      <c r="B15" s="263" t="s">
        <v>2369</v>
      </c>
      <c r="C15" s="197"/>
      <c r="D15" s="197"/>
      <c r="E15" s="197"/>
      <c r="F15" s="177" t="s">
        <v>2370</v>
      </c>
      <c r="G15" s="179">
        <v>3.5479999999999999E-3</v>
      </c>
      <c r="H15" s="180">
        <v>42.35</v>
      </c>
      <c r="I15" s="180">
        <v>0.15</v>
      </c>
    </row>
    <row r="16" spans="1:9" ht="15" customHeight="1">
      <c r="A16" s="177" t="s">
        <v>2371</v>
      </c>
      <c r="B16" s="263" t="s">
        <v>2372</v>
      </c>
      <c r="C16" s="197"/>
      <c r="D16" s="197"/>
      <c r="E16" s="197"/>
      <c r="F16" s="177" t="s">
        <v>2373</v>
      </c>
      <c r="G16" s="179">
        <v>0.04</v>
      </c>
      <c r="H16" s="180">
        <v>61.79</v>
      </c>
      <c r="I16" s="180">
        <v>2.4700000000000002</v>
      </c>
    </row>
    <row r="17" spans="1:9" ht="15" customHeight="1">
      <c r="A17" s="177" t="s">
        <v>2374</v>
      </c>
      <c r="B17" s="263" t="s">
        <v>2375</v>
      </c>
      <c r="C17" s="197"/>
      <c r="D17" s="197"/>
      <c r="E17" s="197"/>
      <c r="F17" s="177" t="s">
        <v>2376</v>
      </c>
      <c r="G17" s="179">
        <v>0.3468</v>
      </c>
      <c r="H17" s="180">
        <v>0.19</v>
      </c>
      <c r="I17" s="180">
        <v>7.0000000000000007E-2</v>
      </c>
    </row>
    <row r="18" spans="1:9" ht="15" customHeight="1">
      <c r="A18" s="177" t="s">
        <v>2377</v>
      </c>
      <c r="B18" s="263" t="s">
        <v>2378</v>
      </c>
      <c r="C18" s="197"/>
      <c r="D18" s="197"/>
      <c r="E18" s="197"/>
      <c r="F18" s="177" t="s">
        <v>2379</v>
      </c>
      <c r="G18" s="179">
        <v>0.12</v>
      </c>
      <c r="H18" s="180">
        <v>0.68</v>
      </c>
      <c r="I18" s="180">
        <v>0.08</v>
      </c>
    </row>
    <row r="19" spans="1:9" ht="15" customHeight="1">
      <c r="A19" s="177" t="s">
        <v>2380</v>
      </c>
      <c r="B19" s="263" t="s">
        <v>2381</v>
      </c>
      <c r="C19" s="197"/>
      <c r="D19" s="197"/>
      <c r="E19" s="197"/>
      <c r="F19" s="177" t="s">
        <v>2382</v>
      </c>
      <c r="G19" s="179">
        <v>0.04</v>
      </c>
      <c r="H19" s="180">
        <v>1.81</v>
      </c>
      <c r="I19" s="180">
        <v>7.0000000000000007E-2</v>
      </c>
    </row>
    <row r="20" spans="1:9" ht="15" customHeight="1">
      <c r="A20" s="177" t="s">
        <v>2383</v>
      </c>
      <c r="B20" s="263" t="s">
        <v>2384</v>
      </c>
      <c r="C20" s="197"/>
      <c r="D20" s="197"/>
      <c r="E20" s="197"/>
      <c r="F20" s="177" t="s">
        <v>2385</v>
      </c>
      <c r="G20" s="179">
        <v>0.04</v>
      </c>
      <c r="H20" s="180">
        <v>0.65</v>
      </c>
      <c r="I20" s="180">
        <v>0.03</v>
      </c>
    </row>
    <row r="21" spans="1:9" ht="15" customHeight="1">
      <c r="A21" s="177" t="s">
        <v>2386</v>
      </c>
      <c r="B21" s="263" t="s">
        <v>2387</v>
      </c>
      <c r="C21" s="197"/>
      <c r="D21" s="197"/>
      <c r="E21" s="197"/>
      <c r="F21" s="177" t="s">
        <v>2388</v>
      </c>
      <c r="G21" s="179">
        <v>0.08</v>
      </c>
      <c r="H21" s="180">
        <v>30.52</v>
      </c>
      <c r="I21" s="180">
        <v>2.44</v>
      </c>
    </row>
    <row r="22" spans="1:9" ht="15" customHeight="1">
      <c r="A22" s="177" t="s">
        <v>2389</v>
      </c>
      <c r="B22" s="263" t="s">
        <v>2390</v>
      </c>
      <c r="C22" s="197"/>
      <c r="D22" s="197"/>
      <c r="E22" s="197"/>
      <c r="F22" s="177" t="s">
        <v>2391</v>
      </c>
      <c r="G22" s="179">
        <v>2.2399999999999998E-3</v>
      </c>
      <c r="H22" s="180">
        <v>33.93</v>
      </c>
      <c r="I22" s="180">
        <v>0.08</v>
      </c>
    </row>
    <row r="23" spans="1:9" ht="15" customHeight="1">
      <c r="A23" s="177" t="s">
        <v>2392</v>
      </c>
      <c r="B23" s="263" t="s">
        <v>2393</v>
      </c>
      <c r="C23" s="197"/>
      <c r="D23" s="197"/>
      <c r="E23" s="197"/>
      <c r="F23" s="177" t="s">
        <v>2394</v>
      </c>
      <c r="G23" s="179">
        <v>0.04</v>
      </c>
      <c r="H23" s="180">
        <v>2.88</v>
      </c>
      <c r="I23" s="180">
        <v>0.12</v>
      </c>
    </row>
    <row r="24" spans="1:9" ht="15" customHeight="1">
      <c r="A24" s="177" t="s">
        <v>2395</v>
      </c>
      <c r="B24" s="263" t="s">
        <v>2396</v>
      </c>
      <c r="C24" s="197"/>
      <c r="D24" s="197"/>
      <c r="E24" s="197"/>
      <c r="F24" s="177" t="s">
        <v>2397</v>
      </c>
      <c r="G24" s="179">
        <v>0.04</v>
      </c>
      <c r="H24" s="180">
        <v>66.290000000000006</v>
      </c>
      <c r="I24" s="180">
        <v>2.65</v>
      </c>
    </row>
    <row r="25" spans="1:9" ht="15" customHeight="1">
      <c r="A25" s="177" t="s">
        <v>2398</v>
      </c>
      <c r="B25" s="263" t="s">
        <v>2399</v>
      </c>
      <c r="C25" s="197"/>
      <c r="D25" s="197"/>
      <c r="E25" s="197"/>
      <c r="F25" s="177" t="s">
        <v>2400</v>
      </c>
      <c r="G25" s="179">
        <v>0.04</v>
      </c>
      <c r="H25" s="180">
        <v>71.930000000000007</v>
      </c>
      <c r="I25" s="180">
        <v>2.88</v>
      </c>
    </row>
    <row r="26" spans="1:9" ht="15" customHeight="1">
      <c r="A26" s="177" t="s">
        <v>2401</v>
      </c>
      <c r="B26" s="263" t="s">
        <v>2402</v>
      </c>
      <c r="C26" s="197"/>
      <c r="D26" s="197"/>
      <c r="E26" s="197"/>
      <c r="F26" s="177" t="s">
        <v>2403</v>
      </c>
      <c r="G26" s="179">
        <v>1.01</v>
      </c>
      <c r="H26" s="180">
        <v>2.8</v>
      </c>
      <c r="I26" s="180">
        <v>2.83</v>
      </c>
    </row>
    <row r="27" spans="1:9" ht="15" customHeight="1">
      <c r="A27" s="177" t="s">
        <v>2404</v>
      </c>
      <c r="B27" s="263" t="s">
        <v>2405</v>
      </c>
      <c r="C27" s="197"/>
      <c r="D27" s="197"/>
      <c r="E27" s="197"/>
      <c r="F27" s="177" t="s">
        <v>2406</v>
      </c>
      <c r="G27" s="179">
        <v>0.2424</v>
      </c>
      <c r="H27" s="180">
        <v>6.47</v>
      </c>
      <c r="I27" s="180">
        <v>1.57</v>
      </c>
    </row>
    <row r="28" spans="1:9" ht="15" customHeight="1">
      <c r="A28" s="136"/>
      <c r="B28" s="136"/>
      <c r="C28" s="136"/>
      <c r="D28" s="136"/>
      <c r="E28" s="136"/>
      <c r="F28" s="136"/>
      <c r="G28" s="259" t="s">
        <v>2407</v>
      </c>
      <c r="H28" s="197"/>
      <c r="I28" s="181">
        <v>17.723700000000001</v>
      </c>
    </row>
    <row r="29" spans="1:9" ht="15" customHeight="1">
      <c r="A29" s="136"/>
      <c r="B29" s="136"/>
      <c r="C29" s="136"/>
      <c r="D29" s="136"/>
      <c r="E29" s="136"/>
      <c r="F29" s="136"/>
      <c r="G29" s="259" t="s">
        <v>2408</v>
      </c>
      <c r="H29" s="197"/>
      <c r="I29" s="184">
        <v>29.378499999999999</v>
      </c>
    </row>
    <row r="30" spans="1:9" ht="15" customHeight="1">
      <c r="A30" s="136"/>
      <c r="B30" s="136"/>
      <c r="C30" s="136"/>
      <c r="D30" s="136"/>
      <c r="E30" s="136"/>
      <c r="F30" s="136"/>
      <c r="G30" s="259" t="s">
        <v>2409</v>
      </c>
      <c r="H30" s="197"/>
      <c r="I30" s="181">
        <v>29.38</v>
      </c>
    </row>
    <row r="31" spans="1:9" ht="15" customHeight="1">
      <c r="A31" s="136"/>
      <c r="B31" s="136"/>
      <c r="C31" s="136"/>
      <c r="D31" s="136"/>
      <c r="E31" s="136"/>
      <c r="F31" s="136"/>
      <c r="G31" s="259" t="s">
        <v>2410</v>
      </c>
      <c r="H31" s="197"/>
      <c r="I31" s="181">
        <v>8.24</v>
      </c>
    </row>
    <row r="32" spans="1:9" ht="15" customHeight="1">
      <c r="A32" s="136"/>
      <c r="B32" s="136"/>
      <c r="C32" s="136"/>
      <c r="D32" s="136"/>
      <c r="E32" s="136"/>
      <c r="F32" s="136"/>
      <c r="G32" s="259" t="s">
        <v>2411</v>
      </c>
      <c r="H32" s="197"/>
      <c r="I32" s="181">
        <v>37.619999999999997</v>
      </c>
    </row>
    <row r="33" spans="1:9" ht="9.75" customHeight="1">
      <c r="A33" s="136"/>
      <c r="B33" s="136"/>
      <c r="C33" s="136"/>
      <c r="D33" s="260"/>
      <c r="E33" s="197"/>
      <c r="F33" s="197"/>
      <c r="G33" s="136"/>
      <c r="H33" s="136"/>
      <c r="I33" s="136"/>
    </row>
    <row r="34" spans="1:9" ht="19.5" customHeight="1">
      <c r="A34" s="261" t="s">
        <v>2412</v>
      </c>
      <c r="B34" s="218"/>
      <c r="C34" s="218"/>
      <c r="D34" s="218"/>
      <c r="E34" s="218"/>
      <c r="F34" s="218"/>
      <c r="G34" s="218"/>
      <c r="H34" s="218"/>
      <c r="I34" s="219"/>
    </row>
    <row r="35" spans="1:9" ht="9.75" customHeight="1">
      <c r="A35" s="264" t="s">
        <v>2413</v>
      </c>
      <c r="B35" s="216"/>
      <c r="C35" s="265" t="s">
        <v>2414</v>
      </c>
      <c r="D35" s="216"/>
      <c r="E35" s="266" t="s">
        <v>2415</v>
      </c>
      <c r="F35" s="219"/>
      <c r="G35" s="266" t="s">
        <v>2416</v>
      </c>
      <c r="H35" s="219"/>
      <c r="I35" s="267" t="s">
        <v>2417</v>
      </c>
    </row>
    <row r="36" spans="1:9" ht="9.75" customHeight="1">
      <c r="A36" s="201"/>
      <c r="B36" s="203"/>
      <c r="C36" s="201"/>
      <c r="D36" s="203"/>
      <c r="E36" s="176" t="s">
        <v>2418</v>
      </c>
      <c r="F36" s="176" t="s">
        <v>2419</v>
      </c>
      <c r="G36" s="176" t="s">
        <v>2420</v>
      </c>
      <c r="H36" s="176" t="s">
        <v>2421</v>
      </c>
      <c r="I36" s="242"/>
    </row>
    <row r="37" spans="1:9" ht="15" customHeight="1">
      <c r="A37" s="177" t="s">
        <v>2422</v>
      </c>
      <c r="B37" s="178" t="s">
        <v>2423</v>
      </c>
      <c r="C37" s="268">
        <v>2.2491000000000001E-2</v>
      </c>
      <c r="D37" s="197"/>
      <c r="E37" s="185">
        <v>1</v>
      </c>
      <c r="F37" s="185">
        <v>0</v>
      </c>
      <c r="G37" s="182">
        <v>29.22</v>
      </c>
      <c r="H37" s="182">
        <v>13.48</v>
      </c>
      <c r="I37" s="182">
        <v>0.65718701999999996</v>
      </c>
    </row>
    <row r="38" spans="1:9" ht="15" customHeight="1">
      <c r="A38" s="177" t="s">
        <v>2424</v>
      </c>
      <c r="B38" s="178" t="s">
        <v>2425</v>
      </c>
      <c r="C38" s="268">
        <v>3.2000000000000001E-2</v>
      </c>
      <c r="D38" s="197"/>
      <c r="E38" s="185">
        <v>1</v>
      </c>
      <c r="F38" s="185">
        <v>0</v>
      </c>
      <c r="G38" s="182">
        <v>75.78</v>
      </c>
      <c r="H38" s="182">
        <v>13.48</v>
      </c>
      <c r="I38" s="182">
        <v>2.42496</v>
      </c>
    </row>
    <row r="39" spans="1:9" ht="15" customHeight="1">
      <c r="A39" s="136"/>
      <c r="B39" s="136"/>
      <c r="C39" s="136"/>
      <c r="D39" s="136"/>
      <c r="E39" s="136"/>
      <c r="F39" s="136"/>
      <c r="G39" s="274" t="s">
        <v>2426</v>
      </c>
      <c r="H39" s="197"/>
      <c r="I39" s="186">
        <v>3.0821999999999998</v>
      </c>
    </row>
    <row r="40" spans="1:9" ht="15" customHeight="1">
      <c r="A40" s="262" t="s">
        <v>2427</v>
      </c>
      <c r="B40" s="218"/>
      <c r="C40" s="218"/>
      <c r="D40" s="218"/>
      <c r="E40" s="219"/>
      <c r="F40" s="176" t="s">
        <v>2428</v>
      </c>
      <c r="G40" s="176" t="s">
        <v>2429</v>
      </c>
      <c r="H40" s="176" t="s">
        <v>2430</v>
      </c>
      <c r="I40" s="176" t="s">
        <v>2431</v>
      </c>
    </row>
    <row r="41" spans="1:9" ht="15" customHeight="1">
      <c r="A41" s="177" t="s">
        <v>2432</v>
      </c>
      <c r="B41" s="263" t="s">
        <v>2433</v>
      </c>
      <c r="C41" s="197"/>
      <c r="D41" s="197"/>
      <c r="E41" s="197"/>
      <c r="F41" s="177" t="s">
        <v>2434</v>
      </c>
      <c r="G41" s="179">
        <v>0.128</v>
      </c>
      <c r="H41" s="180">
        <v>14.39</v>
      </c>
      <c r="I41" s="180">
        <v>1.84</v>
      </c>
    </row>
    <row r="42" spans="1:9" ht="15" customHeight="1">
      <c r="A42" s="177" t="s">
        <v>2435</v>
      </c>
      <c r="B42" s="263" t="s">
        <v>2436</v>
      </c>
      <c r="C42" s="197"/>
      <c r="D42" s="197"/>
      <c r="E42" s="197"/>
      <c r="F42" s="177" t="s">
        <v>2437</v>
      </c>
      <c r="G42" s="179">
        <v>0.4511</v>
      </c>
      <c r="H42" s="180">
        <v>14.39</v>
      </c>
      <c r="I42" s="180">
        <v>6.49</v>
      </c>
    </row>
    <row r="43" spans="1:9" ht="15" customHeight="1">
      <c r="A43" s="177" t="s">
        <v>2438</v>
      </c>
      <c r="B43" s="263" t="s">
        <v>2439</v>
      </c>
      <c r="C43" s="197"/>
      <c r="D43" s="197"/>
      <c r="E43" s="197"/>
      <c r="F43" s="177" t="s">
        <v>2440</v>
      </c>
      <c r="G43" s="179">
        <v>0.69288000000000005</v>
      </c>
      <c r="H43" s="180">
        <v>14.39</v>
      </c>
      <c r="I43" s="180">
        <v>9.9700000000000006</v>
      </c>
    </row>
    <row r="44" spans="1:9" ht="15" customHeight="1">
      <c r="A44" s="177" t="s">
        <v>2441</v>
      </c>
      <c r="B44" s="263" t="s">
        <v>2442</v>
      </c>
      <c r="C44" s="197"/>
      <c r="D44" s="197"/>
      <c r="E44" s="197"/>
      <c r="F44" s="177" t="s">
        <v>2443</v>
      </c>
      <c r="G44" s="179">
        <v>0.35699999999999998</v>
      </c>
      <c r="H44" s="180">
        <v>14.39</v>
      </c>
      <c r="I44" s="180">
        <v>5.14</v>
      </c>
    </row>
    <row r="45" spans="1:9" ht="15" customHeight="1">
      <c r="A45" s="177" t="s">
        <v>2444</v>
      </c>
      <c r="B45" s="263" t="s">
        <v>2445</v>
      </c>
      <c r="C45" s="197"/>
      <c r="D45" s="197"/>
      <c r="E45" s="197"/>
      <c r="F45" s="177" t="s">
        <v>2446</v>
      </c>
      <c r="G45" s="179">
        <v>6.92652</v>
      </c>
      <c r="H45" s="180">
        <v>9.69</v>
      </c>
      <c r="I45" s="180">
        <v>67.12</v>
      </c>
    </row>
    <row r="46" spans="1:9" ht="15" customHeight="1">
      <c r="A46" s="136"/>
      <c r="B46" s="136"/>
      <c r="C46" s="136"/>
      <c r="D46" s="136"/>
      <c r="E46" s="136"/>
      <c r="F46" s="136"/>
      <c r="G46" s="259" t="s">
        <v>2447</v>
      </c>
      <c r="H46" s="197"/>
      <c r="I46" s="181">
        <v>90.558899999999994</v>
      </c>
    </row>
    <row r="47" spans="1:9" ht="15" customHeight="1">
      <c r="A47" s="136"/>
      <c r="B47" s="136"/>
      <c r="C47" s="136"/>
      <c r="D47" s="136"/>
      <c r="E47" s="136"/>
      <c r="F47" s="136"/>
      <c r="G47" s="259" t="s">
        <v>2448</v>
      </c>
      <c r="H47" s="197"/>
      <c r="I47" s="182">
        <v>93.641099999999994</v>
      </c>
    </row>
    <row r="48" spans="1:9" ht="15" customHeight="1">
      <c r="A48" s="136"/>
      <c r="B48" s="136"/>
      <c r="C48" s="136"/>
      <c r="D48" s="136"/>
      <c r="E48" s="136"/>
      <c r="F48" s="136"/>
      <c r="G48" s="259" t="s">
        <v>2449</v>
      </c>
      <c r="H48" s="197"/>
      <c r="I48" s="182">
        <v>1</v>
      </c>
    </row>
    <row r="49" spans="1:9" ht="15" customHeight="1">
      <c r="A49" s="136"/>
      <c r="B49" s="136"/>
      <c r="C49" s="136"/>
      <c r="D49" s="136"/>
      <c r="E49" s="136"/>
      <c r="F49" s="136"/>
      <c r="G49" s="269" t="s">
        <v>2450</v>
      </c>
      <c r="H49" s="202"/>
      <c r="I49" s="183">
        <v>93.641099999999994</v>
      </c>
    </row>
    <row r="50" spans="1:9" ht="15" customHeight="1">
      <c r="A50" s="262" t="s">
        <v>2451</v>
      </c>
      <c r="B50" s="218"/>
      <c r="C50" s="218"/>
      <c r="D50" s="218"/>
      <c r="E50" s="219"/>
      <c r="F50" s="176" t="s">
        <v>2452</v>
      </c>
      <c r="G50" s="176" t="s">
        <v>2453</v>
      </c>
      <c r="H50" s="176" t="s">
        <v>2454</v>
      </c>
      <c r="I50" s="176" t="s">
        <v>2455</v>
      </c>
    </row>
    <row r="51" spans="1:9" ht="15" customHeight="1">
      <c r="A51" s="177" t="s">
        <v>2456</v>
      </c>
      <c r="B51" s="263" t="s">
        <v>2457</v>
      </c>
      <c r="C51" s="197"/>
      <c r="D51" s="197"/>
      <c r="E51" s="197"/>
      <c r="F51" s="177" t="s">
        <v>2458</v>
      </c>
      <c r="G51" s="179">
        <v>1.84</v>
      </c>
      <c r="H51" s="180">
        <v>3.86</v>
      </c>
      <c r="I51" s="180">
        <v>7.1</v>
      </c>
    </row>
    <row r="52" spans="1:9" ht="15" customHeight="1">
      <c r="A52" s="177" t="s">
        <v>2459</v>
      </c>
      <c r="B52" s="263" t="s">
        <v>2460</v>
      </c>
      <c r="C52" s="197"/>
      <c r="D52" s="197"/>
      <c r="E52" s="197"/>
      <c r="F52" s="177" t="s">
        <v>2461</v>
      </c>
      <c r="G52" s="179">
        <v>3.7999999999999999E-2</v>
      </c>
      <c r="H52" s="180">
        <v>42.35</v>
      </c>
      <c r="I52" s="180">
        <v>1.61</v>
      </c>
    </row>
    <row r="53" spans="1:9" ht="15" customHeight="1">
      <c r="A53" s="177" t="s">
        <v>2462</v>
      </c>
      <c r="B53" s="263" t="s">
        <v>2463</v>
      </c>
      <c r="C53" s="197"/>
      <c r="D53" s="197"/>
      <c r="E53" s="197"/>
      <c r="F53" s="177" t="s">
        <v>2464</v>
      </c>
      <c r="G53" s="179">
        <v>0.188</v>
      </c>
      <c r="H53" s="180">
        <v>7.02</v>
      </c>
      <c r="I53" s="180">
        <v>1.32</v>
      </c>
    </row>
    <row r="54" spans="1:9" ht="15" customHeight="1">
      <c r="A54" s="177" t="s">
        <v>2465</v>
      </c>
      <c r="B54" s="263" t="s">
        <v>2466</v>
      </c>
      <c r="C54" s="197"/>
      <c r="D54" s="197"/>
      <c r="E54" s="197"/>
      <c r="F54" s="177" t="s">
        <v>2467</v>
      </c>
      <c r="G54" s="179">
        <v>3.2000000000000001E-2</v>
      </c>
      <c r="H54" s="180">
        <v>8.09</v>
      </c>
      <c r="I54" s="180">
        <v>0.26</v>
      </c>
    </row>
    <row r="55" spans="1:9" ht="15" customHeight="1">
      <c r="A55" s="177" t="s">
        <v>2468</v>
      </c>
      <c r="B55" s="263" t="s">
        <v>2469</v>
      </c>
      <c r="C55" s="197"/>
      <c r="D55" s="197"/>
      <c r="E55" s="197"/>
      <c r="F55" s="177" t="s">
        <v>2470</v>
      </c>
      <c r="G55" s="179">
        <v>2.5699E-2</v>
      </c>
      <c r="H55" s="180">
        <v>63.75</v>
      </c>
      <c r="I55" s="180">
        <v>1.64</v>
      </c>
    </row>
    <row r="56" spans="1:9" ht="15" customHeight="1">
      <c r="A56" s="177" t="s">
        <v>2471</v>
      </c>
      <c r="B56" s="263" t="s">
        <v>2472</v>
      </c>
      <c r="C56" s="197"/>
      <c r="D56" s="197"/>
      <c r="E56" s="197"/>
      <c r="F56" s="177" t="s">
        <v>2473</v>
      </c>
      <c r="G56" s="179">
        <v>8.0500000000000002E-2</v>
      </c>
      <c r="H56" s="180">
        <v>49.5</v>
      </c>
      <c r="I56" s="180">
        <v>3.98</v>
      </c>
    </row>
    <row r="57" spans="1:9" ht="15" customHeight="1">
      <c r="A57" s="177" t="s">
        <v>2474</v>
      </c>
      <c r="B57" s="263" t="s">
        <v>2475</v>
      </c>
      <c r="C57" s="197"/>
      <c r="D57" s="197"/>
      <c r="E57" s="197"/>
      <c r="F57" s="177" t="s">
        <v>2476</v>
      </c>
      <c r="G57" s="179">
        <v>1.2012E-2</v>
      </c>
      <c r="H57" s="180">
        <v>83.3</v>
      </c>
      <c r="I57" s="180">
        <v>1</v>
      </c>
    </row>
    <row r="58" spans="1:9" ht="15" customHeight="1">
      <c r="A58" s="177" t="s">
        <v>2477</v>
      </c>
      <c r="B58" s="263" t="s">
        <v>2478</v>
      </c>
      <c r="C58" s="197"/>
      <c r="D58" s="197"/>
      <c r="E58" s="197"/>
      <c r="F58" s="177" t="s">
        <v>2479</v>
      </c>
      <c r="G58" s="179">
        <v>1.2012E-2</v>
      </c>
      <c r="H58" s="180">
        <v>83.3</v>
      </c>
      <c r="I58" s="180">
        <v>1</v>
      </c>
    </row>
    <row r="59" spans="1:9" ht="15" customHeight="1">
      <c r="A59" s="177" t="s">
        <v>2480</v>
      </c>
      <c r="B59" s="263" t="s">
        <v>2481</v>
      </c>
      <c r="C59" s="197"/>
      <c r="D59" s="197"/>
      <c r="E59" s="197"/>
      <c r="F59" s="177" t="s">
        <v>2482</v>
      </c>
      <c r="G59" s="179">
        <v>4.8000000000000001E-2</v>
      </c>
      <c r="H59" s="180">
        <v>83.3</v>
      </c>
      <c r="I59" s="180">
        <v>4</v>
      </c>
    </row>
    <row r="60" spans="1:9" ht="15" customHeight="1">
      <c r="A60" s="177" t="s">
        <v>2483</v>
      </c>
      <c r="B60" s="263" t="s">
        <v>2484</v>
      </c>
      <c r="C60" s="197"/>
      <c r="D60" s="197"/>
      <c r="E60" s="197"/>
      <c r="F60" s="177" t="s">
        <v>2485</v>
      </c>
      <c r="G60" s="179">
        <v>0.62207999999999997</v>
      </c>
      <c r="H60" s="180">
        <v>0.68</v>
      </c>
      <c r="I60" s="180">
        <v>0.42</v>
      </c>
    </row>
    <row r="61" spans="1:9" ht="15" customHeight="1">
      <c r="A61" s="177" t="s">
        <v>2486</v>
      </c>
      <c r="B61" s="263" t="s">
        <v>2487</v>
      </c>
      <c r="C61" s="197"/>
      <c r="D61" s="197"/>
      <c r="E61" s="197"/>
      <c r="F61" s="177" t="s">
        <v>2488</v>
      </c>
      <c r="G61" s="179">
        <v>9.7885799999999996</v>
      </c>
      <c r="H61" s="180">
        <v>0.32</v>
      </c>
      <c r="I61" s="180">
        <v>3.13</v>
      </c>
    </row>
    <row r="62" spans="1:9" ht="15" customHeight="1">
      <c r="A62" s="177" t="s">
        <v>2489</v>
      </c>
      <c r="B62" s="263" t="s">
        <v>2490</v>
      </c>
      <c r="C62" s="197"/>
      <c r="D62" s="197"/>
      <c r="E62" s="197"/>
      <c r="F62" s="177" t="s">
        <v>2491</v>
      </c>
      <c r="G62" s="179">
        <v>0.13880000000000001</v>
      </c>
      <c r="H62" s="180">
        <v>11.37</v>
      </c>
      <c r="I62" s="180">
        <v>1.58</v>
      </c>
    </row>
    <row r="63" spans="1:9" ht="15" customHeight="1">
      <c r="A63" s="177" t="s">
        <v>2492</v>
      </c>
      <c r="B63" s="263" t="s">
        <v>2493</v>
      </c>
      <c r="C63" s="197"/>
      <c r="D63" s="197"/>
      <c r="E63" s="197"/>
      <c r="F63" s="177" t="s">
        <v>2494</v>
      </c>
      <c r="G63" s="179">
        <v>0.04</v>
      </c>
      <c r="H63" s="180">
        <v>1078.33</v>
      </c>
      <c r="I63" s="180">
        <v>43.13</v>
      </c>
    </row>
    <row r="64" spans="1:9" ht="15" customHeight="1">
      <c r="A64" s="177" t="s">
        <v>2495</v>
      </c>
      <c r="B64" s="263" t="s">
        <v>2496</v>
      </c>
      <c r="C64" s="197"/>
      <c r="D64" s="197"/>
      <c r="E64" s="197"/>
      <c r="F64" s="177" t="s">
        <v>2497</v>
      </c>
      <c r="G64" s="179">
        <v>0.04</v>
      </c>
      <c r="H64" s="180">
        <v>1190</v>
      </c>
      <c r="I64" s="180">
        <v>47.6</v>
      </c>
    </row>
    <row r="65" spans="1:9" ht="15" customHeight="1">
      <c r="A65" s="177" t="s">
        <v>2498</v>
      </c>
      <c r="B65" s="263" t="s">
        <v>2499</v>
      </c>
      <c r="C65" s="197"/>
      <c r="D65" s="197"/>
      <c r="E65" s="197"/>
      <c r="F65" s="177" t="s">
        <v>2500</v>
      </c>
      <c r="G65" s="179">
        <v>0.04</v>
      </c>
      <c r="H65" s="180">
        <v>40.119999999999997</v>
      </c>
      <c r="I65" s="180">
        <v>1.6</v>
      </c>
    </row>
    <row r="66" spans="1:9" ht="15" customHeight="1">
      <c r="A66" s="177" t="s">
        <v>2501</v>
      </c>
      <c r="B66" s="263" t="s">
        <v>2502</v>
      </c>
      <c r="C66" s="197"/>
      <c r="D66" s="197"/>
      <c r="E66" s="197"/>
      <c r="F66" s="177" t="s">
        <v>2503</v>
      </c>
      <c r="G66" s="179">
        <v>6.2040000000000003E-3</v>
      </c>
      <c r="H66" s="180">
        <v>41.53</v>
      </c>
      <c r="I66" s="180">
        <v>0.26</v>
      </c>
    </row>
    <row r="67" spans="1:9" ht="15" customHeight="1">
      <c r="A67" s="177" t="s">
        <v>2504</v>
      </c>
      <c r="B67" s="263" t="s">
        <v>2505</v>
      </c>
      <c r="C67" s="197"/>
      <c r="D67" s="197"/>
      <c r="E67" s="197"/>
      <c r="F67" s="177" t="s">
        <v>2506</v>
      </c>
      <c r="G67" s="179">
        <v>5.2049999999999999E-2</v>
      </c>
      <c r="H67" s="180">
        <v>7.35</v>
      </c>
      <c r="I67" s="180">
        <v>0.38</v>
      </c>
    </row>
    <row r="68" spans="1:9" ht="15" customHeight="1">
      <c r="A68" s="177" t="s">
        <v>2507</v>
      </c>
      <c r="B68" s="263" t="s">
        <v>2508</v>
      </c>
      <c r="C68" s="197"/>
      <c r="D68" s="197"/>
      <c r="E68" s="197"/>
      <c r="F68" s="177" t="s">
        <v>2509</v>
      </c>
      <c r="G68" s="179">
        <v>0.17349999999999999</v>
      </c>
      <c r="H68" s="180">
        <v>5.35</v>
      </c>
      <c r="I68" s="180">
        <v>0.93</v>
      </c>
    </row>
    <row r="69" spans="1:9" ht="15" customHeight="1">
      <c r="A69" s="177" t="s">
        <v>2510</v>
      </c>
      <c r="B69" s="263" t="s">
        <v>2511</v>
      </c>
      <c r="C69" s="197"/>
      <c r="D69" s="197"/>
      <c r="E69" s="197"/>
      <c r="F69" s="177" t="s">
        <v>2512</v>
      </c>
      <c r="G69" s="179">
        <v>5.96E-2</v>
      </c>
      <c r="H69" s="180">
        <v>33.93</v>
      </c>
      <c r="I69" s="180">
        <v>2.02</v>
      </c>
    </row>
    <row r="70" spans="1:9" ht="15" customHeight="1">
      <c r="A70" s="177" t="s">
        <v>2513</v>
      </c>
      <c r="B70" s="263" t="s">
        <v>2514</v>
      </c>
      <c r="C70" s="197"/>
      <c r="D70" s="197"/>
      <c r="E70" s="197"/>
      <c r="F70" s="177" t="s">
        <v>2515</v>
      </c>
      <c r="G70" s="179">
        <v>0.34699999999999998</v>
      </c>
      <c r="H70" s="180">
        <v>6.72</v>
      </c>
      <c r="I70" s="180">
        <v>2.33</v>
      </c>
    </row>
    <row r="71" spans="1:9" ht="15" customHeight="1">
      <c r="A71" s="177" t="s">
        <v>2516</v>
      </c>
      <c r="B71" s="263" t="s">
        <v>2517</v>
      </c>
      <c r="C71" s="197"/>
      <c r="D71" s="197"/>
      <c r="E71" s="197"/>
      <c r="F71" s="177" t="s">
        <v>2518</v>
      </c>
      <c r="G71" s="179">
        <v>0.04</v>
      </c>
      <c r="H71" s="180">
        <v>45.78</v>
      </c>
      <c r="I71" s="180">
        <v>1.83</v>
      </c>
    </row>
    <row r="72" spans="1:9" ht="15" customHeight="1">
      <c r="A72" s="177" t="s">
        <v>2519</v>
      </c>
      <c r="B72" s="263" t="s">
        <v>2520</v>
      </c>
      <c r="C72" s="197"/>
      <c r="D72" s="197"/>
      <c r="E72" s="197"/>
      <c r="F72" s="177" t="s">
        <v>2521</v>
      </c>
      <c r="G72" s="179">
        <v>1.01</v>
      </c>
      <c r="H72" s="180">
        <v>10.91</v>
      </c>
      <c r="I72" s="180">
        <v>11.02</v>
      </c>
    </row>
    <row r="73" spans="1:9" ht="15" customHeight="1">
      <c r="A73" s="177" t="s">
        <v>2522</v>
      </c>
      <c r="B73" s="263" t="s">
        <v>2523</v>
      </c>
      <c r="C73" s="197"/>
      <c r="D73" s="197"/>
      <c r="E73" s="197"/>
      <c r="F73" s="177" t="s">
        <v>2524</v>
      </c>
      <c r="G73" s="179">
        <v>0.18987999999999999</v>
      </c>
      <c r="H73" s="180">
        <v>53.28</v>
      </c>
      <c r="I73" s="180">
        <v>10.119999999999999</v>
      </c>
    </row>
    <row r="74" spans="1:9" ht="15" customHeight="1">
      <c r="A74" s="136"/>
      <c r="B74" s="136"/>
      <c r="C74" s="136"/>
      <c r="D74" s="136"/>
      <c r="E74" s="136"/>
      <c r="F74" s="136"/>
      <c r="G74" s="259" t="s">
        <v>2525</v>
      </c>
      <c r="H74" s="197"/>
      <c r="I74" s="181">
        <v>148.27420000000001</v>
      </c>
    </row>
    <row r="75" spans="1:9" ht="15" customHeight="1">
      <c r="A75" s="136"/>
      <c r="B75" s="136"/>
      <c r="C75" s="136"/>
      <c r="D75" s="136"/>
      <c r="E75" s="136"/>
      <c r="F75" s="136"/>
      <c r="G75" s="259" t="s">
        <v>2526</v>
      </c>
      <c r="H75" s="197"/>
      <c r="I75" s="184">
        <v>241.9153</v>
      </c>
    </row>
    <row r="76" spans="1:9" ht="15" customHeight="1">
      <c r="A76" s="136"/>
      <c r="B76" s="136"/>
      <c r="C76" s="136"/>
      <c r="D76" s="136"/>
      <c r="E76" s="136"/>
      <c r="F76" s="136"/>
      <c r="G76" s="259" t="s">
        <v>2527</v>
      </c>
      <c r="H76" s="197"/>
      <c r="I76" s="181">
        <v>241.92</v>
      </c>
    </row>
    <row r="77" spans="1:9" ht="15" customHeight="1">
      <c r="A77" s="136"/>
      <c r="B77" s="136"/>
      <c r="C77" s="136"/>
      <c r="D77" s="136"/>
      <c r="E77" s="136"/>
      <c r="F77" s="136"/>
      <c r="G77" s="259" t="s">
        <v>2528</v>
      </c>
      <c r="H77" s="197"/>
      <c r="I77" s="181">
        <v>67.86</v>
      </c>
    </row>
    <row r="78" spans="1:9" ht="15" customHeight="1">
      <c r="A78" s="136"/>
      <c r="B78" s="136"/>
      <c r="C78" s="136"/>
      <c r="D78" s="136"/>
      <c r="E78" s="136"/>
      <c r="F78" s="136"/>
      <c r="G78" s="259" t="s">
        <v>2529</v>
      </c>
      <c r="H78" s="197"/>
      <c r="I78" s="181">
        <v>309.77999999999997</v>
      </c>
    </row>
    <row r="79" spans="1:9" ht="9.75" customHeight="1">
      <c r="A79" s="136"/>
      <c r="B79" s="136"/>
      <c r="C79" s="136"/>
      <c r="D79" s="260"/>
      <c r="E79" s="197"/>
      <c r="F79" s="197"/>
      <c r="G79" s="136"/>
      <c r="H79" s="136"/>
      <c r="I79" s="136"/>
    </row>
    <row r="80" spans="1:9" ht="19.5" customHeight="1">
      <c r="A80" s="261" t="s">
        <v>2530</v>
      </c>
      <c r="B80" s="218"/>
      <c r="C80" s="218"/>
      <c r="D80" s="218"/>
      <c r="E80" s="218"/>
      <c r="F80" s="218"/>
      <c r="G80" s="218"/>
      <c r="H80" s="218"/>
      <c r="I80" s="219"/>
    </row>
    <row r="81" spans="1:9" ht="9.75" customHeight="1">
      <c r="A81" s="264" t="s">
        <v>2531</v>
      </c>
      <c r="B81" s="216"/>
      <c r="C81" s="265" t="s">
        <v>2532</v>
      </c>
      <c r="D81" s="216"/>
      <c r="E81" s="266" t="s">
        <v>2533</v>
      </c>
      <c r="F81" s="219"/>
      <c r="G81" s="266" t="s">
        <v>2534</v>
      </c>
      <c r="H81" s="219"/>
      <c r="I81" s="267" t="s">
        <v>2535</v>
      </c>
    </row>
    <row r="82" spans="1:9" ht="9.75" customHeight="1">
      <c r="A82" s="201"/>
      <c r="B82" s="203"/>
      <c r="C82" s="201"/>
      <c r="D82" s="203"/>
      <c r="E82" s="176" t="s">
        <v>2536</v>
      </c>
      <c r="F82" s="176" t="s">
        <v>2537</v>
      </c>
      <c r="G82" s="176" t="s">
        <v>2538</v>
      </c>
      <c r="H82" s="176" t="s">
        <v>2539</v>
      </c>
      <c r="I82" s="242"/>
    </row>
    <row r="83" spans="1:9" ht="15" customHeight="1">
      <c r="A83" s="177" t="s">
        <v>2540</v>
      </c>
      <c r="B83" s="178" t="s">
        <v>2541</v>
      </c>
      <c r="C83" s="268">
        <v>3.7490000000000002E-3</v>
      </c>
      <c r="D83" s="197"/>
      <c r="E83" s="185">
        <v>1</v>
      </c>
      <c r="F83" s="185">
        <v>0</v>
      </c>
      <c r="G83" s="182">
        <v>29.22</v>
      </c>
      <c r="H83" s="182">
        <v>13.48</v>
      </c>
      <c r="I83" s="182">
        <v>0.10954578</v>
      </c>
    </row>
    <row r="84" spans="1:9" ht="15" customHeight="1">
      <c r="A84" s="177" t="s">
        <v>2542</v>
      </c>
      <c r="B84" s="178" t="s">
        <v>2543</v>
      </c>
      <c r="C84" s="268">
        <v>0.05</v>
      </c>
      <c r="D84" s="197"/>
      <c r="E84" s="185">
        <v>1</v>
      </c>
      <c r="F84" s="185">
        <v>0</v>
      </c>
      <c r="G84" s="182">
        <v>130.68</v>
      </c>
      <c r="H84" s="182">
        <v>11.1</v>
      </c>
      <c r="I84" s="182">
        <v>6.5339999999999998</v>
      </c>
    </row>
    <row r="85" spans="1:9" ht="15" customHeight="1">
      <c r="A85" s="136"/>
      <c r="B85" s="136"/>
      <c r="C85" s="136"/>
      <c r="D85" s="136"/>
      <c r="E85" s="136"/>
      <c r="F85" s="136"/>
      <c r="G85" s="274" t="s">
        <v>2544</v>
      </c>
      <c r="H85" s="197"/>
      <c r="I85" s="186">
        <v>6.6435000000000004</v>
      </c>
    </row>
    <row r="86" spans="1:9" ht="15" customHeight="1">
      <c r="A86" s="262" t="s">
        <v>2545</v>
      </c>
      <c r="B86" s="218"/>
      <c r="C86" s="218"/>
      <c r="D86" s="218"/>
      <c r="E86" s="219"/>
      <c r="F86" s="176" t="s">
        <v>2546</v>
      </c>
      <c r="G86" s="176" t="s">
        <v>2547</v>
      </c>
      <c r="H86" s="176" t="s">
        <v>2548</v>
      </c>
      <c r="I86" s="176" t="s">
        <v>2549</v>
      </c>
    </row>
    <row r="87" spans="1:9" ht="15" customHeight="1">
      <c r="A87" s="177" t="s">
        <v>2550</v>
      </c>
      <c r="B87" s="263" t="s">
        <v>2551</v>
      </c>
      <c r="C87" s="197"/>
      <c r="D87" s="197"/>
      <c r="E87" s="197"/>
      <c r="F87" s="177" t="s">
        <v>2552</v>
      </c>
      <c r="G87" s="179">
        <v>2.9030999999999998</v>
      </c>
      <c r="H87" s="180">
        <v>14.39</v>
      </c>
      <c r="I87" s="180">
        <v>41.78</v>
      </c>
    </row>
    <row r="88" spans="1:9" ht="15" customHeight="1">
      <c r="A88" s="177" t="s">
        <v>2553</v>
      </c>
      <c r="B88" s="263" t="s">
        <v>2554</v>
      </c>
      <c r="C88" s="197"/>
      <c r="D88" s="197"/>
      <c r="E88" s="197"/>
      <c r="F88" s="177" t="s">
        <v>2555</v>
      </c>
      <c r="G88" s="179">
        <v>1.0500000000000001E-2</v>
      </c>
      <c r="H88" s="180">
        <v>14.39</v>
      </c>
      <c r="I88" s="180">
        <v>0.15</v>
      </c>
    </row>
    <row r="89" spans="1:9" ht="15" customHeight="1">
      <c r="A89" s="177" t="s">
        <v>2556</v>
      </c>
      <c r="B89" s="263" t="s">
        <v>2557</v>
      </c>
      <c r="C89" s="197"/>
      <c r="D89" s="197"/>
      <c r="E89" s="197"/>
      <c r="F89" s="177" t="s">
        <v>2558</v>
      </c>
      <c r="G89" s="179">
        <v>3.2511000000000001</v>
      </c>
      <c r="H89" s="180">
        <v>9.69</v>
      </c>
      <c r="I89" s="180">
        <v>31.5</v>
      </c>
    </row>
    <row r="90" spans="1:9" ht="15" customHeight="1">
      <c r="A90" s="136"/>
      <c r="B90" s="136"/>
      <c r="C90" s="136"/>
      <c r="D90" s="136"/>
      <c r="E90" s="136"/>
      <c r="F90" s="136"/>
      <c r="G90" s="259" t="s">
        <v>2559</v>
      </c>
      <c r="H90" s="197"/>
      <c r="I90" s="181">
        <v>73.429900000000004</v>
      </c>
    </row>
    <row r="91" spans="1:9" ht="15" customHeight="1">
      <c r="A91" s="136"/>
      <c r="B91" s="136"/>
      <c r="C91" s="136"/>
      <c r="D91" s="136"/>
      <c r="E91" s="136"/>
      <c r="F91" s="136"/>
      <c r="G91" s="259" t="s">
        <v>2560</v>
      </c>
      <c r="H91" s="197"/>
      <c r="I91" s="182">
        <v>80.073400000000007</v>
      </c>
    </row>
    <row r="92" spans="1:9" ht="15" customHeight="1">
      <c r="A92" s="136"/>
      <c r="B92" s="136"/>
      <c r="C92" s="136"/>
      <c r="D92" s="136"/>
      <c r="E92" s="136"/>
      <c r="F92" s="136"/>
      <c r="G92" s="259" t="s">
        <v>2561</v>
      </c>
      <c r="H92" s="197"/>
      <c r="I92" s="182">
        <v>1</v>
      </c>
    </row>
    <row r="93" spans="1:9" ht="15" customHeight="1">
      <c r="A93" s="136"/>
      <c r="B93" s="136"/>
      <c r="C93" s="136"/>
      <c r="D93" s="136"/>
      <c r="E93" s="136"/>
      <c r="F93" s="136"/>
      <c r="G93" s="269" t="s">
        <v>2562</v>
      </c>
      <c r="H93" s="202"/>
      <c r="I93" s="183">
        <v>80.073400000000007</v>
      </c>
    </row>
    <row r="94" spans="1:9" ht="15" customHeight="1">
      <c r="A94" s="262" t="s">
        <v>2563</v>
      </c>
      <c r="B94" s="218"/>
      <c r="C94" s="218"/>
      <c r="D94" s="218"/>
      <c r="E94" s="219"/>
      <c r="F94" s="176" t="s">
        <v>2564</v>
      </c>
      <c r="G94" s="176" t="s">
        <v>2565</v>
      </c>
      <c r="H94" s="176" t="s">
        <v>2566</v>
      </c>
      <c r="I94" s="176" t="s">
        <v>2567</v>
      </c>
    </row>
    <row r="95" spans="1:9" ht="15" customHeight="1">
      <c r="A95" s="177" t="s">
        <v>2568</v>
      </c>
      <c r="B95" s="263" t="s">
        <v>2569</v>
      </c>
      <c r="C95" s="197"/>
      <c r="D95" s="197"/>
      <c r="E95" s="197"/>
      <c r="F95" s="177" t="s">
        <v>2570</v>
      </c>
      <c r="G95" s="179">
        <v>3.5279999999999999E-3</v>
      </c>
      <c r="H95" s="180">
        <v>63.75</v>
      </c>
      <c r="I95" s="180">
        <v>0.22</v>
      </c>
    </row>
    <row r="96" spans="1:9" ht="15" customHeight="1">
      <c r="A96" s="177" t="s">
        <v>2571</v>
      </c>
      <c r="B96" s="263" t="s">
        <v>2572</v>
      </c>
      <c r="C96" s="197"/>
      <c r="D96" s="197"/>
      <c r="E96" s="197"/>
      <c r="F96" s="177" t="s">
        <v>2573</v>
      </c>
      <c r="G96" s="179">
        <v>2E-3</v>
      </c>
      <c r="H96" s="180">
        <v>83.3</v>
      </c>
      <c r="I96" s="180">
        <v>0.17</v>
      </c>
    </row>
    <row r="97" spans="1:9" ht="15" customHeight="1">
      <c r="A97" s="177" t="s">
        <v>2574</v>
      </c>
      <c r="B97" s="263" t="s">
        <v>2575</v>
      </c>
      <c r="C97" s="197"/>
      <c r="D97" s="197"/>
      <c r="E97" s="197"/>
      <c r="F97" s="177" t="s">
        <v>2576</v>
      </c>
      <c r="G97" s="179">
        <v>2E-3</v>
      </c>
      <c r="H97" s="180">
        <v>83.3</v>
      </c>
      <c r="I97" s="180">
        <v>0.17</v>
      </c>
    </row>
    <row r="98" spans="1:9" ht="15" customHeight="1">
      <c r="A98" s="177" t="s">
        <v>2577</v>
      </c>
      <c r="B98" s="263" t="s">
        <v>2578</v>
      </c>
      <c r="C98" s="197"/>
      <c r="D98" s="197"/>
      <c r="E98" s="197"/>
      <c r="F98" s="177" t="s">
        <v>2579</v>
      </c>
      <c r="G98" s="179">
        <v>1.1424000000000001</v>
      </c>
      <c r="H98" s="180">
        <v>6.81</v>
      </c>
      <c r="I98" s="180">
        <v>7.78</v>
      </c>
    </row>
    <row r="99" spans="1:9" ht="15" customHeight="1">
      <c r="A99" s="177" t="s">
        <v>2580</v>
      </c>
      <c r="B99" s="263" t="s">
        <v>2581</v>
      </c>
      <c r="C99" s="197"/>
      <c r="D99" s="197"/>
      <c r="E99" s="197"/>
      <c r="F99" s="177" t="s">
        <v>2582</v>
      </c>
      <c r="G99" s="179">
        <v>1.0863</v>
      </c>
      <c r="H99" s="180">
        <v>6.6</v>
      </c>
      <c r="I99" s="180">
        <v>7.17</v>
      </c>
    </row>
    <row r="100" spans="1:9" ht="15" customHeight="1">
      <c r="A100" s="177" t="s">
        <v>2583</v>
      </c>
      <c r="B100" s="263" t="s">
        <v>2584</v>
      </c>
      <c r="C100" s="197"/>
      <c r="D100" s="197"/>
      <c r="E100" s="197"/>
      <c r="F100" s="177" t="s">
        <v>2585</v>
      </c>
      <c r="G100" s="179">
        <v>3.2742</v>
      </c>
      <c r="H100" s="180">
        <v>1.65</v>
      </c>
      <c r="I100" s="180">
        <v>5.4</v>
      </c>
    </row>
    <row r="101" spans="1:9" ht="15" customHeight="1">
      <c r="A101" s="177" t="s">
        <v>2586</v>
      </c>
      <c r="B101" s="263" t="s">
        <v>2587</v>
      </c>
      <c r="C101" s="197"/>
      <c r="D101" s="197"/>
      <c r="E101" s="197"/>
      <c r="F101" s="177" t="s">
        <v>2588</v>
      </c>
      <c r="G101" s="179">
        <v>3.2742</v>
      </c>
      <c r="H101" s="180">
        <v>8.56</v>
      </c>
      <c r="I101" s="180">
        <v>28.03</v>
      </c>
    </row>
    <row r="102" spans="1:9" ht="15" customHeight="1">
      <c r="A102" s="177" t="s">
        <v>2589</v>
      </c>
      <c r="B102" s="263" t="s">
        <v>2590</v>
      </c>
      <c r="C102" s="197"/>
      <c r="D102" s="197"/>
      <c r="E102" s="197"/>
      <c r="F102" s="177" t="s">
        <v>2591</v>
      </c>
      <c r="G102" s="179">
        <v>1.0863</v>
      </c>
      <c r="H102" s="180">
        <v>30.29</v>
      </c>
      <c r="I102" s="180">
        <v>32.9</v>
      </c>
    </row>
    <row r="103" spans="1:9" ht="15" customHeight="1">
      <c r="A103" s="177" t="s">
        <v>2592</v>
      </c>
      <c r="B103" s="263" t="s">
        <v>2593</v>
      </c>
      <c r="C103" s="197"/>
      <c r="D103" s="197"/>
      <c r="E103" s="197"/>
      <c r="F103" s="177" t="s">
        <v>2594</v>
      </c>
      <c r="G103" s="179">
        <v>0.06</v>
      </c>
      <c r="H103" s="180">
        <v>19.04</v>
      </c>
      <c r="I103" s="180">
        <v>1.1399999999999999</v>
      </c>
    </row>
    <row r="104" spans="1:9" ht="15" customHeight="1">
      <c r="A104" s="177" t="s">
        <v>2595</v>
      </c>
      <c r="B104" s="263" t="s">
        <v>2596</v>
      </c>
      <c r="C104" s="197"/>
      <c r="D104" s="197"/>
      <c r="E104" s="197"/>
      <c r="F104" s="177" t="s">
        <v>2597</v>
      </c>
      <c r="G104" s="179">
        <v>0.1</v>
      </c>
      <c r="H104" s="180">
        <v>194.99</v>
      </c>
      <c r="I104" s="180">
        <v>19.5</v>
      </c>
    </row>
    <row r="105" spans="1:9" ht="15" customHeight="1">
      <c r="A105" s="177" t="s">
        <v>2598</v>
      </c>
      <c r="B105" s="263" t="s">
        <v>2599</v>
      </c>
      <c r="C105" s="197"/>
      <c r="D105" s="197"/>
      <c r="E105" s="197"/>
      <c r="F105" s="177" t="s">
        <v>2600</v>
      </c>
      <c r="G105" s="179">
        <v>1.8374999999999999</v>
      </c>
      <c r="H105" s="180">
        <v>0.32</v>
      </c>
      <c r="I105" s="180">
        <v>0.59</v>
      </c>
    </row>
    <row r="106" spans="1:9" ht="15" customHeight="1">
      <c r="A106" s="177" t="s">
        <v>2601</v>
      </c>
      <c r="B106" s="263" t="s">
        <v>2602</v>
      </c>
      <c r="C106" s="197"/>
      <c r="D106" s="197"/>
      <c r="E106" s="197"/>
      <c r="F106" s="177" t="s">
        <v>2603</v>
      </c>
      <c r="G106" s="179">
        <v>0.05</v>
      </c>
      <c r="H106" s="180">
        <v>13.6</v>
      </c>
      <c r="I106" s="180">
        <v>0.68</v>
      </c>
    </row>
    <row r="107" spans="1:9" ht="15" customHeight="1">
      <c r="A107" s="177" t="s">
        <v>2604</v>
      </c>
      <c r="B107" s="263" t="s">
        <v>2605</v>
      </c>
      <c r="C107" s="197"/>
      <c r="D107" s="197"/>
      <c r="E107" s="197"/>
      <c r="F107" s="177" t="s">
        <v>2606</v>
      </c>
      <c r="G107" s="179">
        <v>0.45</v>
      </c>
      <c r="H107" s="180">
        <v>13.6</v>
      </c>
      <c r="I107" s="180">
        <v>6.12</v>
      </c>
    </row>
    <row r="108" spans="1:9" ht="15" customHeight="1">
      <c r="A108" s="177" t="s">
        <v>2607</v>
      </c>
      <c r="B108" s="263" t="s">
        <v>2608</v>
      </c>
      <c r="C108" s="197"/>
      <c r="D108" s="197"/>
      <c r="E108" s="197"/>
      <c r="F108" s="177" t="s">
        <v>2609</v>
      </c>
      <c r="G108" s="179">
        <v>0.15</v>
      </c>
      <c r="H108" s="180">
        <v>87.77</v>
      </c>
      <c r="I108" s="180">
        <v>13.17</v>
      </c>
    </row>
    <row r="109" spans="1:9" ht="15" customHeight="1">
      <c r="A109" s="177" t="s">
        <v>2610</v>
      </c>
      <c r="B109" s="263" t="s">
        <v>2611</v>
      </c>
      <c r="C109" s="197"/>
      <c r="D109" s="197"/>
      <c r="E109" s="197"/>
      <c r="F109" s="177" t="s">
        <v>2612</v>
      </c>
      <c r="G109" s="179">
        <v>0.2</v>
      </c>
      <c r="H109" s="180">
        <v>87.77</v>
      </c>
      <c r="I109" s="180">
        <v>17.55</v>
      </c>
    </row>
    <row r="110" spans="1:9" ht="15" customHeight="1">
      <c r="A110" s="177" t="s">
        <v>2613</v>
      </c>
      <c r="B110" s="263" t="s">
        <v>2614</v>
      </c>
      <c r="C110" s="197"/>
      <c r="D110" s="197"/>
      <c r="E110" s="197"/>
      <c r="F110" s="177" t="s">
        <v>2615</v>
      </c>
      <c r="G110" s="179">
        <v>0.15</v>
      </c>
      <c r="H110" s="180">
        <v>90.02</v>
      </c>
      <c r="I110" s="180">
        <v>13.5</v>
      </c>
    </row>
    <row r="111" spans="1:9" ht="15" customHeight="1">
      <c r="A111" s="177" t="s">
        <v>2616</v>
      </c>
      <c r="B111" s="263" t="s">
        <v>2617</v>
      </c>
      <c r="C111" s="197"/>
      <c r="D111" s="197"/>
      <c r="E111" s="197"/>
      <c r="F111" s="177" t="s">
        <v>2618</v>
      </c>
      <c r="G111" s="179">
        <v>0.2</v>
      </c>
      <c r="H111" s="180">
        <v>5.75</v>
      </c>
      <c r="I111" s="180">
        <v>1.1499999999999999</v>
      </c>
    </row>
    <row r="112" spans="1:9" ht="15" customHeight="1">
      <c r="A112" s="177" t="s">
        <v>2619</v>
      </c>
      <c r="B112" s="263" t="s">
        <v>2620</v>
      </c>
      <c r="C112" s="197"/>
      <c r="D112" s="197"/>
      <c r="E112" s="197"/>
      <c r="F112" s="177" t="s">
        <v>2621</v>
      </c>
      <c r="G112" s="179">
        <v>0.05</v>
      </c>
      <c r="H112" s="180">
        <v>28.54</v>
      </c>
      <c r="I112" s="180">
        <v>1.43</v>
      </c>
    </row>
    <row r="113" spans="1:9" ht="15" customHeight="1">
      <c r="A113" s="177" t="s">
        <v>2622</v>
      </c>
      <c r="B113" s="263" t="s">
        <v>2623</v>
      </c>
      <c r="C113" s="197"/>
      <c r="D113" s="197"/>
      <c r="E113" s="197"/>
      <c r="F113" s="177" t="s">
        <v>2624</v>
      </c>
      <c r="G113" s="179">
        <v>0.2</v>
      </c>
      <c r="H113" s="180">
        <v>8.07</v>
      </c>
      <c r="I113" s="180">
        <v>1.61</v>
      </c>
    </row>
    <row r="114" spans="1:9" ht="15" customHeight="1">
      <c r="A114" s="177" t="s">
        <v>2625</v>
      </c>
      <c r="B114" s="263" t="s">
        <v>2626</v>
      </c>
      <c r="C114" s="197"/>
      <c r="D114" s="197"/>
      <c r="E114" s="197"/>
      <c r="F114" s="177" t="s">
        <v>2627</v>
      </c>
      <c r="G114" s="179">
        <v>0.1</v>
      </c>
      <c r="H114" s="180">
        <v>35.96</v>
      </c>
      <c r="I114" s="180">
        <v>3.6</v>
      </c>
    </row>
    <row r="115" spans="1:9" ht="15" customHeight="1">
      <c r="A115" s="177" t="s">
        <v>2628</v>
      </c>
      <c r="B115" s="263" t="s">
        <v>2629</v>
      </c>
      <c r="C115" s="197"/>
      <c r="D115" s="197"/>
      <c r="E115" s="197"/>
      <c r="F115" s="177" t="s">
        <v>2630</v>
      </c>
      <c r="G115" s="179">
        <v>0.2</v>
      </c>
      <c r="H115" s="180">
        <v>35.96</v>
      </c>
      <c r="I115" s="180">
        <v>7.19</v>
      </c>
    </row>
    <row r="116" spans="1:9" ht="15" customHeight="1">
      <c r="A116" s="177" t="s">
        <v>2631</v>
      </c>
      <c r="B116" s="263" t="s">
        <v>2632</v>
      </c>
      <c r="C116" s="197"/>
      <c r="D116" s="197"/>
      <c r="E116" s="197"/>
      <c r="F116" s="177" t="s">
        <v>2633</v>
      </c>
      <c r="G116" s="179">
        <v>0.1</v>
      </c>
      <c r="H116" s="180">
        <v>30.32</v>
      </c>
      <c r="I116" s="180">
        <v>3.03</v>
      </c>
    </row>
    <row r="117" spans="1:9" ht="15" customHeight="1">
      <c r="A117" s="177" t="s">
        <v>2634</v>
      </c>
      <c r="B117" s="263" t="s">
        <v>2635</v>
      </c>
      <c r="C117" s="197"/>
      <c r="D117" s="197"/>
      <c r="E117" s="197"/>
      <c r="F117" s="177" t="s">
        <v>2636</v>
      </c>
      <c r="G117" s="179">
        <v>0.05</v>
      </c>
      <c r="H117" s="180">
        <v>1490.5</v>
      </c>
      <c r="I117" s="180">
        <v>74.53</v>
      </c>
    </row>
    <row r="118" spans="1:9" ht="15" customHeight="1">
      <c r="A118" s="177" t="s">
        <v>2637</v>
      </c>
      <c r="B118" s="263" t="s">
        <v>2638</v>
      </c>
      <c r="C118" s="197"/>
      <c r="D118" s="197"/>
      <c r="E118" s="197"/>
      <c r="F118" s="177" t="s">
        <v>2639</v>
      </c>
      <c r="G118" s="179">
        <v>0.05</v>
      </c>
      <c r="H118" s="180">
        <v>476.72</v>
      </c>
      <c r="I118" s="180">
        <v>23.84</v>
      </c>
    </row>
    <row r="119" spans="1:9" ht="15" customHeight="1">
      <c r="A119" s="136"/>
      <c r="B119" s="136"/>
      <c r="C119" s="136"/>
      <c r="D119" s="136"/>
      <c r="E119" s="136"/>
      <c r="F119" s="136"/>
      <c r="G119" s="259" t="s">
        <v>2640</v>
      </c>
      <c r="H119" s="197"/>
      <c r="I119" s="181">
        <v>270.4649</v>
      </c>
    </row>
    <row r="120" spans="1:9" ht="15" customHeight="1">
      <c r="A120" s="136"/>
      <c r="B120" s="136"/>
      <c r="C120" s="136"/>
      <c r="D120" s="136"/>
      <c r="E120" s="136"/>
      <c r="F120" s="136"/>
      <c r="G120" s="259" t="s">
        <v>2641</v>
      </c>
      <c r="H120" s="197"/>
      <c r="I120" s="184">
        <v>350.53829999999999</v>
      </c>
    </row>
    <row r="121" spans="1:9" ht="15" customHeight="1">
      <c r="A121" s="136"/>
      <c r="B121" s="136"/>
      <c r="C121" s="136"/>
      <c r="D121" s="136"/>
      <c r="E121" s="136"/>
      <c r="F121" s="136"/>
      <c r="G121" s="259" t="s">
        <v>2642</v>
      </c>
      <c r="H121" s="197"/>
      <c r="I121" s="181">
        <v>350.54</v>
      </c>
    </row>
    <row r="122" spans="1:9" ht="15" customHeight="1">
      <c r="A122" s="136"/>
      <c r="B122" s="136"/>
      <c r="C122" s="136"/>
      <c r="D122" s="136"/>
      <c r="E122" s="136"/>
      <c r="F122" s="136"/>
      <c r="G122" s="259" t="s">
        <v>2643</v>
      </c>
      <c r="H122" s="197"/>
      <c r="I122" s="181">
        <v>98.33</v>
      </c>
    </row>
    <row r="123" spans="1:9" ht="15" customHeight="1">
      <c r="A123" s="136"/>
      <c r="B123" s="136"/>
      <c r="C123" s="136"/>
      <c r="D123" s="136"/>
      <c r="E123" s="136"/>
      <c r="F123" s="136"/>
      <c r="G123" s="259" t="s">
        <v>2644</v>
      </c>
      <c r="H123" s="197"/>
      <c r="I123" s="181">
        <v>448.87</v>
      </c>
    </row>
    <row r="124" spans="1:9" ht="9.75" customHeight="1">
      <c r="A124" s="136"/>
      <c r="B124" s="136"/>
      <c r="C124" s="136"/>
      <c r="D124" s="260"/>
      <c r="E124" s="197"/>
      <c r="F124" s="197"/>
      <c r="G124" s="136"/>
      <c r="H124" s="136"/>
      <c r="I124" s="136"/>
    </row>
    <row r="125" spans="1:9" ht="19.5" customHeight="1">
      <c r="A125" s="261" t="s">
        <v>2645</v>
      </c>
      <c r="B125" s="218"/>
      <c r="C125" s="218"/>
      <c r="D125" s="218"/>
      <c r="E125" s="218"/>
      <c r="F125" s="218"/>
      <c r="G125" s="218"/>
      <c r="H125" s="218"/>
      <c r="I125" s="219"/>
    </row>
    <row r="126" spans="1:9" ht="15" customHeight="1">
      <c r="A126" s="262" t="s">
        <v>2646</v>
      </c>
      <c r="B126" s="218"/>
      <c r="C126" s="218"/>
      <c r="D126" s="218"/>
      <c r="E126" s="219"/>
      <c r="F126" s="176" t="s">
        <v>2647</v>
      </c>
      <c r="G126" s="176" t="s">
        <v>2648</v>
      </c>
      <c r="H126" s="176" t="s">
        <v>2649</v>
      </c>
      <c r="I126" s="176" t="s">
        <v>2650</v>
      </c>
    </row>
    <row r="127" spans="1:9" ht="15" customHeight="1">
      <c r="A127" s="177" t="s">
        <v>2651</v>
      </c>
      <c r="B127" s="263" t="s">
        <v>2652</v>
      </c>
      <c r="C127" s="197"/>
      <c r="D127" s="197"/>
      <c r="E127" s="197"/>
      <c r="F127" s="177" t="s">
        <v>2653</v>
      </c>
      <c r="G127" s="179">
        <v>2.6709999999999998</v>
      </c>
      <c r="H127" s="180">
        <v>14.39</v>
      </c>
      <c r="I127" s="180">
        <v>38.44</v>
      </c>
    </row>
    <row r="128" spans="1:9" ht="15" customHeight="1">
      <c r="A128" s="177" t="s">
        <v>2654</v>
      </c>
      <c r="B128" s="263" t="s">
        <v>2655</v>
      </c>
      <c r="C128" s="197"/>
      <c r="D128" s="197"/>
      <c r="E128" s="197"/>
      <c r="F128" s="177" t="s">
        <v>2656</v>
      </c>
      <c r="G128" s="179">
        <v>8.3324999999999996</v>
      </c>
      <c r="H128" s="180">
        <v>9.69</v>
      </c>
      <c r="I128" s="180">
        <v>80.739999999999995</v>
      </c>
    </row>
    <row r="129" spans="1:9" ht="15" customHeight="1">
      <c r="A129" s="136"/>
      <c r="B129" s="136"/>
      <c r="C129" s="136"/>
      <c r="D129" s="136"/>
      <c r="E129" s="136"/>
      <c r="F129" s="136"/>
      <c r="G129" s="259" t="s">
        <v>2657</v>
      </c>
      <c r="H129" s="197"/>
      <c r="I129" s="181">
        <v>119.1776</v>
      </c>
    </row>
    <row r="130" spans="1:9" ht="15" customHeight="1">
      <c r="A130" s="136"/>
      <c r="B130" s="136"/>
      <c r="C130" s="136"/>
      <c r="D130" s="136"/>
      <c r="E130" s="136"/>
      <c r="F130" s="136"/>
      <c r="G130" s="259" t="s">
        <v>2658</v>
      </c>
      <c r="H130" s="197"/>
      <c r="I130" s="182">
        <v>119.1776</v>
      </c>
    </row>
    <row r="131" spans="1:9" ht="15" customHeight="1">
      <c r="A131" s="136"/>
      <c r="B131" s="136"/>
      <c r="C131" s="136"/>
      <c r="D131" s="136"/>
      <c r="E131" s="136"/>
      <c r="F131" s="136"/>
      <c r="G131" s="259" t="s">
        <v>2659</v>
      </c>
      <c r="H131" s="197"/>
      <c r="I131" s="182">
        <v>1</v>
      </c>
    </row>
    <row r="132" spans="1:9" ht="15" customHeight="1">
      <c r="A132" s="136"/>
      <c r="B132" s="136"/>
      <c r="C132" s="136"/>
      <c r="D132" s="136"/>
      <c r="E132" s="136"/>
      <c r="F132" s="136"/>
      <c r="G132" s="269" t="s">
        <v>2660</v>
      </c>
      <c r="H132" s="202"/>
      <c r="I132" s="183">
        <v>119.1776</v>
      </c>
    </row>
    <row r="133" spans="1:9" ht="15" customHeight="1">
      <c r="A133" s="262" t="s">
        <v>2661</v>
      </c>
      <c r="B133" s="218"/>
      <c r="C133" s="218"/>
      <c r="D133" s="218"/>
      <c r="E133" s="219"/>
      <c r="F133" s="176" t="s">
        <v>2662</v>
      </c>
      <c r="G133" s="176" t="s">
        <v>2663</v>
      </c>
      <c r="H133" s="176" t="s">
        <v>2664</v>
      </c>
      <c r="I133" s="176" t="s">
        <v>2665</v>
      </c>
    </row>
    <row r="134" spans="1:9" ht="15" customHeight="1">
      <c r="A134" s="177" t="s">
        <v>2666</v>
      </c>
      <c r="B134" s="263" t="s">
        <v>2667</v>
      </c>
      <c r="C134" s="197"/>
      <c r="D134" s="197"/>
      <c r="E134" s="197"/>
      <c r="F134" s="177" t="s">
        <v>2668</v>
      </c>
      <c r="G134" s="179">
        <v>29.6</v>
      </c>
      <c r="H134" s="180">
        <v>30.27</v>
      </c>
      <c r="I134" s="180">
        <v>895.99</v>
      </c>
    </row>
    <row r="135" spans="1:9" ht="15" customHeight="1">
      <c r="A135" s="177" t="s">
        <v>2669</v>
      </c>
      <c r="B135" s="263" t="s">
        <v>2670</v>
      </c>
      <c r="C135" s="197"/>
      <c r="D135" s="197"/>
      <c r="E135" s="197"/>
      <c r="F135" s="177" t="s">
        <v>2671</v>
      </c>
      <c r="G135" s="179">
        <v>11.2</v>
      </c>
      <c r="H135" s="180">
        <v>13.44</v>
      </c>
      <c r="I135" s="180">
        <v>150.53</v>
      </c>
    </row>
    <row r="136" spans="1:9" ht="15" customHeight="1">
      <c r="A136" s="177" t="s">
        <v>2672</v>
      </c>
      <c r="B136" s="263" t="s">
        <v>2673</v>
      </c>
      <c r="C136" s="197"/>
      <c r="D136" s="197"/>
      <c r="E136" s="197"/>
      <c r="F136" s="177" t="s">
        <v>2674</v>
      </c>
      <c r="G136" s="179">
        <v>0.504</v>
      </c>
      <c r="H136" s="180">
        <v>7.88</v>
      </c>
      <c r="I136" s="180">
        <v>3.97</v>
      </c>
    </row>
    <row r="137" spans="1:9" ht="15" customHeight="1">
      <c r="A137" s="177" t="s">
        <v>2675</v>
      </c>
      <c r="B137" s="263" t="s">
        <v>2676</v>
      </c>
      <c r="C137" s="197"/>
      <c r="D137" s="197"/>
      <c r="E137" s="197"/>
      <c r="F137" s="177" t="s">
        <v>2677</v>
      </c>
      <c r="G137" s="179">
        <v>1</v>
      </c>
      <c r="H137" s="180">
        <v>270.45999999999998</v>
      </c>
      <c r="I137" s="180">
        <v>270.45999999999998</v>
      </c>
    </row>
    <row r="138" spans="1:9" ht="15" customHeight="1">
      <c r="A138" s="136"/>
      <c r="B138" s="136"/>
      <c r="C138" s="136"/>
      <c r="D138" s="136"/>
      <c r="E138" s="136"/>
      <c r="F138" s="136"/>
      <c r="G138" s="259" t="s">
        <v>2678</v>
      </c>
      <c r="H138" s="197"/>
      <c r="I138" s="181">
        <v>1320.9514999999999</v>
      </c>
    </row>
    <row r="139" spans="1:9" ht="15" customHeight="1">
      <c r="A139" s="136"/>
      <c r="B139" s="136"/>
      <c r="C139" s="136"/>
      <c r="D139" s="136"/>
      <c r="E139" s="136"/>
      <c r="F139" s="136"/>
      <c r="G139" s="259" t="s">
        <v>2679</v>
      </c>
      <c r="H139" s="197"/>
      <c r="I139" s="184">
        <v>1440.1291000000001</v>
      </c>
    </row>
    <row r="140" spans="1:9" ht="15" customHeight="1">
      <c r="A140" s="136"/>
      <c r="B140" s="136"/>
      <c r="C140" s="136"/>
      <c r="D140" s="136"/>
      <c r="E140" s="136"/>
      <c r="F140" s="136"/>
      <c r="G140" s="259" t="s">
        <v>2680</v>
      </c>
      <c r="H140" s="197"/>
      <c r="I140" s="181">
        <v>1440.13</v>
      </c>
    </row>
    <row r="141" spans="1:9" ht="15" customHeight="1">
      <c r="A141" s="136"/>
      <c r="B141" s="136"/>
      <c r="C141" s="136"/>
      <c r="D141" s="136"/>
      <c r="E141" s="136"/>
      <c r="F141" s="136"/>
      <c r="G141" s="259" t="s">
        <v>2681</v>
      </c>
      <c r="H141" s="197"/>
      <c r="I141" s="181">
        <v>403.96</v>
      </c>
    </row>
    <row r="142" spans="1:9" ht="15" customHeight="1">
      <c r="A142" s="136"/>
      <c r="B142" s="136"/>
      <c r="C142" s="136"/>
      <c r="D142" s="136"/>
      <c r="E142" s="136"/>
      <c r="F142" s="136"/>
      <c r="G142" s="259" t="s">
        <v>2682</v>
      </c>
      <c r="H142" s="197"/>
      <c r="I142" s="181">
        <v>1844.09</v>
      </c>
    </row>
    <row r="143" spans="1:9" ht="9.75" customHeight="1">
      <c r="A143" s="136"/>
      <c r="B143" s="136"/>
      <c r="C143" s="136"/>
      <c r="D143" s="260"/>
      <c r="E143" s="197"/>
      <c r="F143" s="197"/>
      <c r="G143" s="136"/>
      <c r="H143" s="136"/>
      <c r="I143" s="136"/>
    </row>
    <row r="144" spans="1:9" ht="19.5" customHeight="1">
      <c r="A144" s="261" t="s">
        <v>2683</v>
      </c>
      <c r="B144" s="218"/>
      <c r="C144" s="218"/>
      <c r="D144" s="218"/>
      <c r="E144" s="218"/>
      <c r="F144" s="218"/>
      <c r="G144" s="218"/>
      <c r="H144" s="218"/>
      <c r="I144" s="219"/>
    </row>
    <row r="145" spans="1:9" ht="15" customHeight="1">
      <c r="A145" s="262" t="s">
        <v>2684</v>
      </c>
      <c r="B145" s="218"/>
      <c r="C145" s="218"/>
      <c r="D145" s="218"/>
      <c r="E145" s="219"/>
      <c r="F145" s="176" t="s">
        <v>2685</v>
      </c>
      <c r="G145" s="176" t="s">
        <v>2686</v>
      </c>
      <c r="H145" s="176" t="s">
        <v>2687</v>
      </c>
      <c r="I145" s="176" t="s">
        <v>2688</v>
      </c>
    </row>
    <row r="146" spans="1:9" ht="15" customHeight="1">
      <c r="A146" s="177" t="s">
        <v>2689</v>
      </c>
      <c r="B146" s="263" t="s">
        <v>2690</v>
      </c>
      <c r="C146" s="197"/>
      <c r="D146" s="197"/>
      <c r="E146" s="197"/>
      <c r="F146" s="177" t="s">
        <v>2691</v>
      </c>
      <c r="G146" s="179">
        <v>0.08</v>
      </c>
      <c r="H146" s="180">
        <v>12.14</v>
      </c>
      <c r="I146" s="180">
        <v>0.97</v>
      </c>
    </row>
    <row r="147" spans="1:9" ht="15" customHeight="1">
      <c r="A147" s="177" t="s">
        <v>2692</v>
      </c>
      <c r="B147" s="263" t="s">
        <v>2693</v>
      </c>
      <c r="C147" s="197"/>
      <c r="D147" s="197"/>
      <c r="E147" s="197"/>
      <c r="F147" s="177" t="s">
        <v>2694</v>
      </c>
      <c r="G147" s="179">
        <v>1.76</v>
      </c>
      <c r="H147" s="180">
        <v>14.39</v>
      </c>
      <c r="I147" s="180">
        <v>25.33</v>
      </c>
    </row>
    <row r="148" spans="1:9" ht="15" customHeight="1">
      <c r="A148" s="177" t="s">
        <v>2695</v>
      </c>
      <c r="B148" s="263" t="s">
        <v>2696</v>
      </c>
      <c r="C148" s="197"/>
      <c r="D148" s="197"/>
      <c r="E148" s="197"/>
      <c r="F148" s="177" t="s">
        <v>2697</v>
      </c>
      <c r="G148" s="179">
        <v>0.08</v>
      </c>
      <c r="H148" s="180">
        <v>14.39</v>
      </c>
      <c r="I148" s="180">
        <v>1.1499999999999999</v>
      </c>
    </row>
    <row r="149" spans="1:9" ht="15" customHeight="1">
      <c r="A149" s="177" t="s">
        <v>2698</v>
      </c>
      <c r="B149" s="263" t="s">
        <v>2699</v>
      </c>
      <c r="C149" s="197"/>
      <c r="D149" s="197"/>
      <c r="E149" s="197"/>
      <c r="F149" s="177" t="s">
        <v>2700</v>
      </c>
      <c r="G149" s="179">
        <v>1.7760499999999999</v>
      </c>
      <c r="H149" s="180">
        <v>9.69</v>
      </c>
      <c r="I149" s="180">
        <v>17.21</v>
      </c>
    </row>
    <row r="150" spans="1:9" ht="15" customHeight="1">
      <c r="A150" s="136"/>
      <c r="B150" s="136"/>
      <c r="C150" s="136"/>
      <c r="D150" s="136"/>
      <c r="E150" s="136"/>
      <c r="F150" s="136"/>
      <c r="G150" s="259" t="s">
        <v>2701</v>
      </c>
      <c r="H150" s="197"/>
      <c r="I150" s="181">
        <v>44.658700000000003</v>
      </c>
    </row>
    <row r="151" spans="1:9" ht="15" customHeight="1">
      <c r="A151" s="136"/>
      <c r="B151" s="136"/>
      <c r="C151" s="136"/>
      <c r="D151" s="136"/>
      <c r="E151" s="136"/>
      <c r="F151" s="136"/>
      <c r="G151" s="259" t="s">
        <v>2702</v>
      </c>
      <c r="H151" s="197"/>
      <c r="I151" s="182">
        <v>44.658700000000003</v>
      </c>
    </row>
    <row r="152" spans="1:9" ht="15" customHeight="1">
      <c r="A152" s="136"/>
      <c r="B152" s="136"/>
      <c r="C152" s="136"/>
      <c r="D152" s="136"/>
      <c r="E152" s="136"/>
      <c r="F152" s="136"/>
      <c r="G152" s="259" t="s">
        <v>2703</v>
      </c>
      <c r="H152" s="197"/>
      <c r="I152" s="182">
        <v>1</v>
      </c>
    </row>
    <row r="153" spans="1:9" ht="15" customHeight="1">
      <c r="A153" s="136"/>
      <c r="B153" s="136"/>
      <c r="C153" s="136"/>
      <c r="D153" s="136"/>
      <c r="E153" s="136"/>
      <c r="F153" s="136"/>
      <c r="G153" s="269" t="s">
        <v>2704</v>
      </c>
      <c r="H153" s="202"/>
      <c r="I153" s="183">
        <v>44.658700000000003</v>
      </c>
    </row>
    <row r="154" spans="1:9" ht="15" customHeight="1">
      <c r="A154" s="262" t="s">
        <v>2705</v>
      </c>
      <c r="B154" s="218"/>
      <c r="C154" s="218"/>
      <c r="D154" s="218"/>
      <c r="E154" s="219"/>
      <c r="F154" s="176" t="s">
        <v>2706</v>
      </c>
      <c r="G154" s="176" t="s">
        <v>2707</v>
      </c>
      <c r="H154" s="176" t="s">
        <v>2708</v>
      </c>
      <c r="I154" s="176" t="s">
        <v>2709</v>
      </c>
    </row>
    <row r="155" spans="1:9" ht="15" customHeight="1">
      <c r="A155" s="177" t="s">
        <v>2710</v>
      </c>
      <c r="B155" s="263" t="s">
        <v>2711</v>
      </c>
      <c r="C155" s="197"/>
      <c r="D155" s="197"/>
      <c r="E155" s="197"/>
      <c r="F155" s="177" t="s">
        <v>2712</v>
      </c>
      <c r="G155" s="179">
        <v>0.1</v>
      </c>
      <c r="H155" s="180">
        <v>20.47</v>
      </c>
      <c r="I155" s="180">
        <v>2.0499999999999998</v>
      </c>
    </row>
    <row r="156" spans="1:9" ht="15" customHeight="1">
      <c r="A156" s="177" t="s">
        <v>2713</v>
      </c>
      <c r="B156" s="263" t="s">
        <v>2714</v>
      </c>
      <c r="C156" s="197"/>
      <c r="D156" s="197"/>
      <c r="E156" s="197"/>
      <c r="F156" s="177" t="s">
        <v>2715</v>
      </c>
      <c r="G156" s="179">
        <v>8.0000000000000002E-3</v>
      </c>
      <c r="H156" s="180">
        <v>11.77</v>
      </c>
      <c r="I156" s="180">
        <v>0.09</v>
      </c>
    </row>
    <row r="157" spans="1:9" ht="15" customHeight="1">
      <c r="A157" s="177" t="s">
        <v>2716</v>
      </c>
      <c r="B157" s="263" t="s">
        <v>2717</v>
      </c>
      <c r="C157" s="197"/>
      <c r="D157" s="197"/>
      <c r="E157" s="197"/>
      <c r="F157" s="177" t="s">
        <v>2718</v>
      </c>
      <c r="G157" s="179">
        <v>3</v>
      </c>
      <c r="H157" s="180">
        <v>0.27</v>
      </c>
      <c r="I157" s="180">
        <v>0.81</v>
      </c>
    </row>
    <row r="158" spans="1:9" ht="15" customHeight="1">
      <c r="A158" s="177" t="s">
        <v>2719</v>
      </c>
      <c r="B158" s="263" t="s">
        <v>2720</v>
      </c>
      <c r="C158" s="197"/>
      <c r="D158" s="197"/>
      <c r="E158" s="197"/>
      <c r="F158" s="177" t="s">
        <v>2721</v>
      </c>
      <c r="G158" s="179">
        <v>7.1999999999999995E-2</v>
      </c>
      <c r="H158" s="180">
        <v>24.24</v>
      </c>
      <c r="I158" s="180">
        <v>1.75</v>
      </c>
    </row>
    <row r="159" spans="1:9" ht="15" customHeight="1">
      <c r="A159" s="177" t="s">
        <v>2722</v>
      </c>
      <c r="B159" s="263" t="s">
        <v>2723</v>
      </c>
      <c r="C159" s="197"/>
      <c r="D159" s="197"/>
      <c r="E159" s="197"/>
      <c r="F159" s="177" t="s">
        <v>2724</v>
      </c>
      <c r="G159" s="179">
        <v>1.6379999999999999</v>
      </c>
      <c r="H159" s="180">
        <v>4.57</v>
      </c>
      <c r="I159" s="180">
        <v>7.49</v>
      </c>
    </row>
    <row r="160" spans="1:9" ht="15" customHeight="1">
      <c r="A160" s="177" t="s">
        <v>2725</v>
      </c>
      <c r="B160" s="263" t="s">
        <v>2726</v>
      </c>
      <c r="C160" s="197"/>
      <c r="D160" s="197"/>
      <c r="E160" s="197"/>
      <c r="F160" s="177" t="s">
        <v>2727</v>
      </c>
      <c r="G160" s="179">
        <v>0.15</v>
      </c>
      <c r="H160" s="180">
        <v>10.95</v>
      </c>
      <c r="I160" s="180">
        <v>1.64</v>
      </c>
    </row>
    <row r="161" spans="1:9" ht="15" customHeight="1">
      <c r="A161" s="177" t="s">
        <v>2728</v>
      </c>
      <c r="B161" s="263" t="s">
        <v>2729</v>
      </c>
      <c r="C161" s="197"/>
      <c r="D161" s="197"/>
      <c r="E161" s="197"/>
      <c r="F161" s="177" t="s">
        <v>2730</v>
      </c>
      <c r="G161" s="179">
        <v>3.7904</v>
      </c>
      <c r="H161" s="180">
        <v>2.2799999999999998</v>
      </c>
      <c r="I161" s="180">
        <v>8.64</v>
      </c>
    </row>
    <row r="162" spans="1:9" ht="15" customHeight="1">
      <c r="A162" s="177" t="s">
        <v>2731</v>
      </c>
      <c r="B162" s="263" t="s">
        <v>2732</v>
      </c>
      <c r="C162" s="197"/>
      <c r="D162" s="197"/>
      <c r="E162" s="197"/>
      <c r="F162" s="177" t="s">
        <v>2733</v>
      </c>
      <c r="G162" s="179">
        <v>1.155</v>
      </c>
      <c r="H162" s="180">
        <v>37.24</v>
      </c>
      <c r="I162" s="180">
        <v>43.01</v>
      </c>
    </row>
    <row r="163" spans="1:9" ht="15" customHeight="1">
      <c r="A163" s="136"/>
      <c r="B163" s="136"/>
      <c r="C163" s="136"/>
      <c r="D163" s="136"/>
      <c r="E163" s="136"/>
      <c r="F163" s="136"/>
      <c r="G163" s="259" t="s">
        <v>2734</v>
      </c>
      <c r="H163" s="197"/>
      <c r="I163" s="181">
        <v>65.478999999999999</v>
      </c>
    </row>
    <row r="164" spans="1:9" ht="15" customHeight="1">
      <c r="A164" s="136"/>
      <c r="B164" s="136"/>
      <c r="C164" s="136"/>
      <c r="D164" s="136"/>
      <c r="E164" s="136"/>
      <c r="F164" s="136"/>
      <c r="G164" s="259" t="s">
        <v>2735</v>
      </c>
      <c r="H164" s="197"/>
      <c r="I164" s="184">
        <v>110.1377</v>
      </c>
    </row>
    <row r="165" spans="1:9" ht="15" customHeight="1">
      <c r="A165" s="136"/>
      <c r="B165" s="136"/>
      <c r="C165" s="136"/>
      <c r="D165" s="136"/>
      <c r="E165" s="136"/>
      <c r="F165" s="136"/>
      <c r="G165" s="259" t="s">
        <v>2736</v>
      </c>
      <c r="H165" s="197"/>
      <c r="I165" s="181">
        <v>110.14</v>
      </c>
    </row>
    <row r="166" spans="1:9" ht="15" customHeight="1">
      <c r="A166" s="136"/>
      <c r="B166" s="136"/>
      <c r="C166" s="136"/>
      <c r="D166" s="136"/>
      <c r="E166" s="136"/>
      <c r="F166" s="136"/>
      <c r="G166" s="259" t="s">
        <v>2737</v>
      </c>
      <c r="H166" s="197"/>
      <c r="I166" s="181">
        <v>30.89</v>
      </c>
    </row>
    <row r="167" spans="1:9" ht="15" customHeight="1">
      <c r="A167" s="136"/>
      <c r="B167" s="136"/>
      <c r="C167" s="136"/>
      <c r="D167" s="136"/>
      <c r="E167" s="136"/>
      <c r="F167" s="136"/>
      <c r="G167" s="259" t="s">
        <v>2738</v>
      </c>
      <c r="H167" s="197"/>
      <c r="I167" s="181">
        <v>141.03</v>
      </c>
    </row>
    <row r="168" spans="1:9" ht="9.75" customHeight="1">
      <c r="A168" s="136"/>
      <c r="B168" s="136"/>
      <c r="C168" s="136"/>
      <c r="D168" s="260"/>
      <c r="E168" s="197"/>
      <c r="F168" s="197"/>
      <c r="G168" s="136"/>
      <c r="H168" s="136"/>
      <c r="I168" s="136"/>
    </row>
    <row r="169" spans="1:9" ht="19.5" customHeight="1">
      <c r="A169" s="261" t="s">
        <v>2739</v>
      </c>
      <c r="B169" s="218"/>
      <c r="C169" s="218"/>
      <c r="D169" s="218"/>
      <c r="E169" s="218"/>
      <c r="F169" s="218"/>
      <c r="G169" s="218"/>
      <c r="H169" s="218"/>
      <c r="I169" s="219"/>
    </row>
    <row r="170" spans="1:9" ht="15" customHeight="1">
      <c r="A170" s="262" t="s">
        <v>2740</v>
      </c>
      <c r="B170" s="218"/>
      <c r="C170" s="218"/>
      <c r="D170" s="218"/>
      <c r="E170" s="219"/>
      <c r="F170" s="176" t="s">
        <v>2741</v>
      </c>
      <c r="G170" s="176" t="s">
        <v>2742</v>
      </c>
      <c r="H170" s="176" t="s">
        <v>2743</v>
      </c>
      <c r="I170" s="176" t="s">
        <v>2744</v>
      </c>
    </row>
    <row r="171" spans="1:9" ht="15" customHeight="1">
      <c r="A171" s="177" t="s">
        <v>2745</v>
      </c>
      <c r="B171" s="263" t="s">
        <v>2746</v>
      </c>
      <c r="C171" s="197"/>
      <c r="D171" s="197"/>
      <c r="E171" s="197"/>
      <c r="F171" s="177" t="s">
        <v>2747</v>
      </c>
      <c r="G171" s="179">
        <v>0.5</v>
      </c>
      <c r="H171" s="180">
        <v>14.39</v>
      </c>
      <c r="I171" s="180">
        <v>7.2</v>
      </c>
    </row>
    <row r="172" spans="1:9" ht="15" customHeight="1">
      <c r="A172" s="177" t="s">
        <v>2748</v>
      </c>
      <c r="B172" s="263" t="s">
        <v>2749</v>
      </c>
      <c r="C172" s="197"/>
      <c r="D172" s="197"/>
      <c r="E172" s="197"/>
      <c r="F172" s="177" t="s">
        <v>2750</v>
      </c>
      <c r="G172" s="179">
        <v>0.5</v>
      </c>
      <c r="H172" s="180">
        <v>9.69</v>
      </c>
      <c r="I172" s="180">
        <v>4.8499999999999996</v>
      </c>
    </row>
    <row r="173" spans="1:9" ht="15" customHeight="1">
      <c r="A173" s="136"/>
      <c r="B173" s="136"/>
      <c r="C173" s="136"/>
      <c r="D173" s="136"/>
      <c r="E173" s="136"/>
      <c r="F173" s="136"/>
      <c r="G173" s="259" t="s">
        <v>2751</v>
      </c>
      <c r="H173" s="197"/>
      <c r="I173" s="181">
        <v>12.04</v>
      </c>
    </row>
    <row r="174" spans="1:9" ht="15" customHeight="1">
      <c r="A174" s="136"/>
      <c r="B174" s="136"/>
      <c r="C174" s="136"/>
      <c r="D174" s="136"/>
      <c r="E174" s="136"/>
      <c r="F174" s="136"/>
      <c r="G174" s="259" t="s">
        <v>2752</v>
      </c>
      <c r="H174" s="197"/>
      <c r="I174" s="182">
        <v>12.04</v>
      </c>
    </row>
    <row r="175" spans="1:9" ht="15" customHeight="1">
      <c r="A175" s="136"/>
      <c r="B175" s="136"/>
      <c r="C175" s="136"/>
      <c r="D175" s="136"/>
      <c r="E175" s="136"/>
      <c r="F175" s="136"/>
      <c r="G175" s="259" t="s">
        <v>2753</v>
      </c>
      <c r="H175" s="197"/>
      <c r="I175" s="182">
        <v>1</v>
      </c>
    </row>
    <row r="176" spans="1:9" ht="15" customHeight="1">
      <c r="A176" s="136"/>
      <c r="B176" s="136"/>
      <c r="C176" s="136"/>
      <c r="D176" s="136"/>
      <c r="E176" s="136"/>
      <c r="F176" s="136"/>
      <c r="G176" s="269" t="s">
        <v>2754</v>
      </c>
      <c r="H176" s="202"/>
      <c r="I176" s="183">
        <v>12.04</v>
      </c>
    </row>
    <row r="177" spans="1:9" ht="15" customHeight="1">
      <c r="A177" s="262" t="s">
        <v>2755</v>
      </c>
      <c r="B177" s="218"/>
      <c r="C177" s="218"/>
      <c r="D177" s="218"/>
      <c r="E177" s="219"/>
      <c r="F177" s="176" t="s">
        <v>2756</v>
      </c>
      <c r="G177" s="176" t="s">
        <v>2757</v>
      </c>
      <c r="H177" s="176" t="s">
        <v>2758</v>
      </c>
      <c r="I177" s="176" t="s">
        <v>2759</v>
      </c>
    </row>
    <row r="178" spans="1:9" ht="15" customHeight="1">
      <c r="A178" s="177" t="s">
        <v>2760</v>
      </c>
      <c r="B178" s="263" t="s">
        <v>2761</v>
      </c>
      <c r="C178" s="197"/>
      <c r="D178" s="197"/>
      <c r="E178" s="197"/>
      <c r="F178" s="177" t="s">
        <v>2762</v>
      </c>
      <c r="G178" s="179">
        <v>1</v>
      </c>
      <c r="H178" s="180">
        <v>165.5</v>
      </c>
      <c r="I178" s="180">
        <v>165.5</v>
      </c>
    </row>
    <row r="179" spans="1:9" ht="15" customHeight="1">
      <c r="A179" s="177" t="s">
        <v>2763</v>
      </c>
      <c r="B179" s="263" t="s">
        <v>2764</v>
      </c>
      <c r="C179" s="197"/>
      <c r="D179" s="197"/>
      <c r="E179" s="197"/>
      <c r="F179" s="177" t="s">
        <v>2765</v>
      </c>
      <c r="G179" s="179">
        <v>1.5</v>
      </c>
      <c r="H179" s="180">
        <v>4.57</v>
      </c>
      <c r="I179" s="180">
        <v>6.86</v>
      </c>
    </row>
    <row r="180" spans="1:9" ht="15" customHeight="1">
      <c r="A180" s="177" t="s">
        <v>2766</v>
      </c>
      <c r="B180" s="263" t="s">
        <v>2767</v>
      </c>
      <c r="C180" s="197"/>
      <c r="D180" s="197"/>
      <c r="E180" s="197"/>
      <c r="F180" s="177" t="s">
        <v>2768</v>
      </c>
      <c r="G180" s="179">
        <v>0.125</v>
      </c>
      <c r="H180" s="180">
        <v>7.35</v>
      </c>
      <c r="I180" s="180">
        <v>0.92</v>
      </c>
    </row>
    <row r="181" spans="1:9" ht="15" customHeight="1">
      <c r="A181" s="177" t="s">
        <v>2769</v>
      </c>
      <c r="B181" s="263" t="s">
        <v>2770</v>
      </c>
      <c r="C181" s="197"/>
      <c r="D181" s="197"/>
      <c r="E181" s="197"/>
      <c r="F181" s="177" t="s">
        <v>2771</v>
      </c>
      <c r="G181" s="179">
        <v>0.25</v>
      </c>
      <c r="H181" s="180">
        <v>5.35</v>
      </c>
      <c r="I181" s="180">
        <v>1.34</v>
      </c>
    </row>
    <row r="182" spans="1:9" ht="15" customHeight="1">
      <c r="A182" s="136"/>
      <c r="B182" s="136"/>
      <c r="C182" s="136"/>
      <c r="D182" s="136"/>
      <c r="E182" s="136"/>
      <c r="F182" s="136"/>
      <c r="G182" s="259" t="s">
        <v>2772</v>
      </c>
      <c r="H182" s="197"/>
      <c r="I182" s="181">
        <v>174.6113</v>
      </c>
    </row>
    <row r="183" spans="1:9" ht="15" customHeight="1">
      <c r="A183" s="136"/>
      <c r="B183" s="136"/>
      <c r="C183" s="136"/>
      <c r="D183" s="136"/>
      <c r="E183" s="136"/>
      <c r="F183" s="136"/>
      <c r="G183" s="259" t="s">
        <v>2773</v>
      </c>
      <c r="H183" s="197"/>
      <c r="I183" s="184">
        <v>186.65129999999999</v>
      </c>
    </row>
    <row r="184" spans="1:9" ht="15" customHeight="1">
      <c r="A184" s="136"/>
      <c r="B184" s="136"/>
      <c r="C184" s="136"/>
      <c r="D184" s="136"/>
      <c r="E184" s="136"/>
      <c r="F184" s="136"/>
      <c r="G184" s="259" t="s">
        <v>2774</v>
      </c>
      <c r="H184" s="197"/>
      <c r="I184" s="181">
        <v>186.65</v>
      </c>
    </row>
    <row r="185" spans="1:9" ht="15" customHeight="1">
      <c r="A185" s="136"/>
      <c r="B185" s="136"/>
      <c r="C185" s="136"/>
      <c r="D185" s="136"/>
      <c r="E185" s="136"/>
      <c r="F185" s="136"/>
      <c r="G185" s="259" t="s">
        <v>2775</v>
      </c>
      <c r="H185" s="197"/>
      <c r="I185" s="181">
        <v>52.36</v>
      </c>
    </row>
    <row r="186" spans="1:9" ht="15" customHeight="1">
      <c r="A186" s="136"/>
      <c r="B186" s="136"/>
      <c r="C186" s="136"/>
      <c r="D186" s="136"/>
      <c r="E186" s="136"/>
      <c r="F186" s="136"/>
      <c r="G186" s="259" t="s">
        <v>2776</v>
      </c>
      <c r="H186" s="197"/>
      <c r="I186" s="181">
        <v>239.01</v>
      </c>
    </row>
    <row r="187" spans="1:9" ht="9.75" customHeight="1">
      <c r="A187" s="136"/>
      <c r="B187" s="136"/>
      <c r="C187" s="136"/>
      <c r="D187" s="260"/>
      <c r="E187" s="197"/>
      <c r="F187" s="197"/>
      <c r="G187" s="136"/>
      <c r="H187" s="136"/>
      <c r="I187" s="136"/>
    </row>
    <row r="188" spans="1:9" ht="19.5" customHeight="1">
      <c r="A188" s="261" t="s">
        <v>2777</v>
      </c>
      <c r="B188" s="218"/>
      <c r="C188" s="218"/>
      <c r="D188" s="218"/>
      <c r="E188" s="218"/>
      <c r="F188" s="218"/>
      <c r="G188" s="218"/>
      <c r="H188" s="218"/>
      <c r="I188" s="219"/>
    </row>
    <row r="189" spans="1:9" ht="15" customHeight="1">
      <c r="A189" s="262" t="s">
        <v>2778</v>
      </c>
      <c r="B189" s="218"/>
      <c r="C189" s="218"/>
      <c r="D189" s="218"/>
      <c r="E189" s="219"/>
      <c r="F189" s="176" t="s">
        <v>2779</v>
      </c>
      <c r="G189" s="176" t="s">
        <v>2780</v>
      </c>
      <c r="H189" s="176" t="s">
        <v>2781</v>
      </c>
      <c r="I189" s="176" t="s">
        <v>2782</v>
      </c>
    </row>
    <row r="190" spans="1:9" ht="15" customHeight="1">
      <c r="A190" s="177" t="s">
        <v>2783</v>
      </c>
      <c r="B190" s="263" t="s">
        <v>2784</v>
      </c>
      <c r="C190" s="197"/>
      <c r="D190" s="197"/>
      <c r="E190" s="197"/>
      <c r="F190" s="177" t="s">
        <v>2785</v>
      </c>
      <c r="G190" s="179">
        <v>0.5</v>
      </c>
      <c r="H190" s="180">
        <v>14.39</v>
      </c>
      <c r="I190" s="180">
        <v>7.2</v>
      </c>
    </row>
    <row r="191" spans="1:9" ht="15" customHeight="1">
      <c r="A191" s="177" t="s">
        <v>2786</v>
      </c>
      <c r="B191" s="263" t="s">
        <v>2787</v>
      </c>
      <c r="C191" s="197"/>
      <c r="D191" s="197"/>
      <c r="E191" s="197"/>
      <c r="F191" s="177" t="s">
        <v>2788</v>
      </c>
      <c r="G191" s="179">
        <v>0.5</v>
      </c>
      <c r="H191" s="180">
        <v>9.69</v>
      </c>
      <c r="I191" s="180">
        <v>4.8499999999999996</v>
      </c>
    </row>
    <row r="192" spans="1:9" ht="15" customHeight="1">
      <c r="A192" s="136"/>
      <c r="B192" s="136"/>
      <c r="C192" s="136"/>
      <c r="D192" s="136"/>
      <c r="E192" s="136"/>
      <c r="F192" s="136"/>
      <c r="G192" s="259" t="s">
        <v>2789</v>
      </c>
      <c r="H192" s="197"/>
      <c r="I192" s="181">
        <v>12.04</v>
      </c>
    </row>
    <row r="193" spans="1:9" ht="15" customHeight="1">
      <c r="A193" s="136"/>
      <c r="B193" s="136"/>
      <c r="C193" s="136"/>
      <c r="D193" s="136"/>
      <c r="E193" s="136"/>
      <c r="F193" s="136"/>
      <c r="G193" s="259" t="s">
        <v>2790</v>
      </c>
      <c r="H193" s="197"/>
      <c r="I193" s="182">
        <v>12.04</v>
      </c>
    </row>
    <row r="194" spans="1:9" ht="15" customHeight="1">
      <c r="A194" s="136"/>
      <c r="B194" s="136"/>
      <c r="C194" s="136"/>
      <c r="D194" s="136"/>
      <c r="E194" s="136"/>
      <c r="F194" s="136"/>
      <c r="G194" s="259" t="s">
        <v>2791</v>
      </c>
      <c r="H194" s="197"/>
      <c r="I194" s="182">
        <v>1</v>
      </c>
    </row>
    <row r="195" spans="1:9" ht="15" customHeight="1">
      <c r="A195" s="136"/>
      <c r="B195" s="136"/>
      <c r="C195" s="136"/>
      <c r="D195" s="136"/>
      <c r="E195" s="136"/>
      <c r="F195" s="136"/>
      <c r="G195" s="269" t="s">
        <v>2792</v>
      </c>
      <c r="H195" s="202"/>
      <c r="I195" s="183">
        <v>12.04</v>
      </c>
    </row>
    <row r="196" spans="1:9" ht="15" customHeight="1">
      <c r="A196" s="262" t="s">
        <v>2793</v>
      </c>
      <c r="B196" s="218"/>
      <c r="C196" s="218"/>
      <c r="D196" s="218"/>
      <c r="E196" s="219"/>
      <c r="F196" s="176" t="s">
        <v>2794</v>
      </c>
      <c r="G196" s="176" t="s">
        <v>2795</v>
      </c>
      <c r="H196" s="176" t="s">
        <v>2796</v>
      </c>
      <c r="I196" s="176" t="s">
        <v>2797</v>
      </c>
    </row>
    <row r="197" spans="1:9" ht="15" customHeight="1">
      <c r="A197" s="177" t="s">
        <v>2798</v>
      </c>
      <c r="B197" s="263" t="s">
        <v>2799</v>
      </c>
      <c r="C197" s="197"/>
      <c r="D197" s="197"/>
      <c r="E197" s="197"/>
      <c r="F197" s="177" t="s">
        <v>2800</v>
      </c>
      <c r="G197" s="179">
        <v>4</v>
      </c>
      <c r="H197" s="180">
        <v>0.27</v>
      </c>
      <c r="I197" s="180">
        <v>1.08</v>
      </c>
    </row>
    <row r="198" spans="1:9" ht="15" customHeight="1">
      <c r="A198" s="177" t="s">
        <v>2801</v>
      </c>
      <c r="B198" s="263" t="s">
        <v>2802</v>
      </c>
      <c r="C198" s="197"/>
      <c r="D198" s="197"/>
      <c r="E198" s="197"/>
      <c r="F198" s="177" t="s">
        <v>2803</v>
      </c>
      <c r="G198" s="179">
        <v>1</v>
      </c>
      <c r="H198" s="180">
        <v>569.66999999999996</v>
      </c>
      <c r="I198" s="180">
        <v>569.66999999999996</v>
      </c>
    </row>
    <row r="199" spans="1:9" ht="15" customHeight="1">
      <c r="A199" s="136"/>
      <c r="B199" s="136"/>
      <c r="C199" s="136"/>
      <c r="D199" s="136"/>
      <c r="E199" s="136"/>
      <c r="F199" s="136"/>
      <c r="G199" s="259" t="s">
        <v>2804</v>
      </c>
      <c r="H199" s="197"/>
      <c r="I199" s="181">
        <v>570.75</v>
      </c>
    </row>
    <row r="200" spans="1:9" ht="15" customHeight="1">
      <c r="A200" s="136"/>
      <c r="B200" s="136"/>
      <c r="C200" s="136"/>
      <c r="D200" s="136"/>
      <c r="E200" s="136"/>
      <c r="F200" s="136"/>
      <c r="G200" s="259" t="s">
        <v>2805</v>
      </c>
      <c r="H200" s="197"/>
      <c r="I200" s="184">
        <v>582.79</v>
      </c>
    </row>
    <row r="201" spans="1:9" ht="15" customHeight="1">
      <c r="A201" s="136"/>
      <c r="B201" s="136"/>
      <c r="C201" s="136"/>
      <c r="D201" s="136"/>
      <c r="E201" s="136"/>
      <c r="F201" s="136"/>
      <c r="G201" s="259" t="s">
        <v>2806</v>
      </c>
      <c r="H201" s="197"/>
      <c r="I201" s="181">
        <v>582.79</v>
      </c>
    </row>
    <row r="202" spans="1:9" ht="15" customHeight="1">
      <c r="A202" s="136"/>
      <c r="B202" s="136"/>
      <c r="C202" s="136"/>
      <c r="D202" s="136"/>
      <c r="E202" s="136"/>
      <c r="F202" s="136"/>
      <c r="G202" s="259" t="s">
        <v>2807</v>
      </c>
      <c r="H202" s="197"/>
      <c r="I202" s="181">
        <v>163.47</v>
      </c>
    </row>
    <row r="203" spans="1:9" ht="15" customHeight="1">
      <c r="A203" s="136"/>
      <c r="B203" s="136"/>
      <c r="C203" s="136"/>
      <c r="D203" s="136"/>
      <c r="E203" s="136"/>
      <c r="F203" s="136"/>
      <c r="G203" s="259" t="s">
        <v>2808</v>
      </c>
      <c r="H203" s="197"/>
      <c r="I203" s="181">
        <v>746.26</v>
      </c>
    </row>
    <row r="204" spans="1:9" ht="9.75" customHeight="1">
      <c r="A204" s="136"/>
      <c r="B204" s="136"/>
      <c r="C204" s="136"/>
      <c r="D204" s="260"/>
      <c r="E204" s="197"/>
      <c r="F204" s="197"/>
      <c r="G204" s="136"/>
      <c r="H204" s="136"/>
      <c r="I204" s="136"/>
    </row>
    <row r="205" spans="1:9" ht="19.5" customHeight="1">
      <c r="A205" s="261" t="s">
        <v>2809</v>
      </c>
      <c r="B205" s="218"/>
      <c r="C205" s="218"/>
      <c r="D205" s="218"/>
      <c r="E205" s="218"/>
      <c r="F205" s="218"/>
      <c r="G205" s="218"/>
      <c r="H205" s="218"/>
      <c r="I205" s="219"/>
    </row>
    <row r="206" spans="1:9" ht="15" customHeight="1">
      <c r="A206" s="262" t="s">
        <v>2810</v>
      </c>
      <c r="B206" s="218"/>
      <c r="C206" s="218"/>
      <c r="D206" s="218"/>
      <c r="E206" s="219"/>
      <c r="F206" s="176" t="s">
        <v>2811</v>
      </c>
      <c r="G206" s="176" t="s">
        <v>2812</v>
      </c>
      <c r="H206" s="176" t="s">
        <v>2813</v>
      </c>
      <c r="I206" s="176" t="s">
        <v>2814</v>
      </c>
    </row>
    <row r="207" spans="1:9" ht="15" customHeight="1">
      <c r="A207" s="177" t="s">
        <v>2815</v>
      </c>
      <c r="B207" s="263" t="s">
        <v>2816</v>
      </c>
      <c r="C207" s="197"/>
      <c r="D207" s="197"/>
      <c r="E207" s="197"/>
      <c r="F207" s="177" t="s">
        <v>2817</v>
      </c>
      <c r="G207" s="179">
        <v>1</v>
      </c>
      <c r="H207" s="180">
        <v>875</v>
      </c>
      <c r="I207" s="180">
        <v>875</v>
      </c>
    </row>
    <row r="208" spans="1:9" ht="15" customHeight="1">
      <c r="A208" s="136"/>
      <c r="B208" s="136"/>
      <c r="C208" s="136"/>
      <c r="D208" s="136"/>
      <c r="E208" s="136"/>
      <c r="F208" s="136"/>
      <c r="G208" s="259" t="s">
        <v>2818</v>
      </c>
      <c r="H208" s="197"/>
      <c r="I208" s="181">
        <v>875</v>
      </c>
    </row>
    <row r="209" spans="1:9" ht="15" customHeight="1">
      <c r="A209" s="136"/>
      <c r="B209" s="136"/>
      <c r="C209" s="136"/>
      <c r="D209" s="136"/>
      <c r="E209" s="136"/>
      <c r="F209" s="136"/>
      <c r="G209" s="259" t="s">
        <v>2819</v>
      </c>
      <c r="H209" s="197"/>
      <c r="I209" s="184">
        <v>875</v>
      </c>
    </row>
    <row r="210" spans="1:9" ht="15" customHeight="1">
      <c r="A210" s="136"/>
      <c r="B210" s="136"/>
      <c r="C210" s="136"/>
      <c r="D210" s="136"/>
      <c r="E210" s="136"/>
      <c r="F210" s="136"/>
      <c r="G210" s="259" t="s">
        <v>2820</v>
      </c>
      <c r="H210" s="197"/>
      <c r="I210" s="181">
        <v>875</v>
      </c>
    </row>
    <row r="211" spans="1:9" ht="15" customHeight="1">
      <c r="A211" s="136"/>
      <c r="B211" s="136"/>
      <c r="C211" s="136"/>
      <c r="D211" s="136"/>
      <c r="E211" s="136"/>
      <c r="F211" s="136"/>
      <c r="G211" s="259" t="s">
        <v>2821</v>
      </c>
      <c r="H211" s="197"/>
      <c r="I211" s="181">
        <v>245.44</v>
      </c>
    </row>
    <row r="212" spans="1:9" ht="15" customHeight="1">
      <c r="A212" s="136"/>
      <c r="B212" s="136"/>
      <c r="C212" s="136"/>
      <c r="D212" s="136"/>
      <c r="E212" s="136"/>
      <c r="F212" s="136"/>
      <c r="G212" s="259" t="s">
        <v>2822</v>
      </c>
      <c r="H212" s="197"/>
      <c r="I212" s="181">
        <v>1120.44</v>
      </c>
    </row>
    <row r="213" spans="1:9" ht="9.75" customHeight="1">
      <c r="A213" s="136"/>
      <c r="B213" s="136"/>
      <c r="C213" s="136"/>
      <c r="D213" s="260"/>
      <c r="E213" s="197"/>
      <c r="F213" s="197"/>
      <c r="G213" s="136"/>
      <c r="H213" s="136"/>
      <c r="I213" s="136"/>
    </row>
    <row r="214" spans="1:9" ht="19.5" customHeight="1">
      <c r="A214" s="261" t="s">
        <v>2823</v>
      </c>
      <c r="B214" s="218"/>
      <c r="C214" s="218"/>
      <c r="D214" s="218"/>
      <c r="E214" s="218"/>
      <c r="F214" s="218"/>
      <c r="G214" s="218"/>
      <c r="H214" s="218"/>
      <c r="I214" s="219"/>
    </row>
    <row r="215" spans="1:9" ht="15" customHeight="1">
      <c r="A215" s="262" t="s">
        <v>2824</v>
      </c>
      <c r="B215" s="218"/>
      <c r="C215" s="218"/>
      <c r="D215" s="218"/>
      <c r="E215" s="219"/>
      <c r="F215" s="176" t="s">
        <v>2825</v>
      </c>
      <c r="G215" s="176" t="s">
        <v>2826</v>
      </c>
      <c r="H215" s="176" t="s">
        <v>2827</v>
      </c>
      <c r="I215" s="176" t="s">
        <v>2828</v>
      </c>
    </row>
    <row r="216" spans="1:9" ht="15" customHeight="1">
      <c r="A216" s="177" t="s">
        <v>2829</v>
      </c>
      <c r="B216" s="263" t="s">
        <v>2830</v>
      </c>
      <c r="C216" s="197"/>
      <c r="D216" s="197"/>
      <c r="E216" s="197"/>
      <c r="F216" s="177" t="s">
        <v>2831</v>
      </c>
      <c r="G216" s="179">
        <v>1</v>
      </c>
      <c r="H216" s="180">
        <v>700</v>
      </c>
      <c r="I216" s="180">
        <v>700</v>
      </c>
    </row>
    <row r="217" spans="1:9" ht="15" customHeight="1">
      <c r="A217" s="136"/>
      <c r="B217" s="136"/>
      <c r="C217" s="136"/>
      <c r="D217" s="136"/>
      <c r="E217" s="136"/>
      <c r="F217" s="136"/>
      <c r="G217" s="259" t="s">
        <v>2832</v>
      </c>
      <c r="H217" s="197"/>
      <c r="I217" s="181">
        <v>700</v>
      </c>
    </row>
    <row r="218" spans="1:9" ht="15" customHeight="1">
      <c r="A218" s="136"/>
      <c r="B218" s="136"/>
      <c r="C218" s="136"/>
      <c r="D218" s="136"/>
      <c r="E218" s="136"/>
      <c r="F218" s="136"/>
      <c r="G218" s="259" t="s">
        <v>2833</v>
      </c>
      <c r="H218" s="197"/>
      <c r="I218" s="184">
        <v>700</v>
      </c>
    </row>
    <row r="219" spans="1:9" ht="15" customHeight="1">
      <c r="A219" s="136"/>
      <c r="B219" s="136"/>
      <c r="C219" s="136"/>
      <c r="D219" s="136"/>
      <c r="E219" s="136"/>
      <c r="F219" s="136"/>
      <c r="G219" s="259" t="s">
        <v>2834</v>
      </c>
      <c r="H219" s="197"/>
      <c r="I219" s="181">
        <v>700</v>
      </c>
    </row>
    <row r="220" spans="1:9" ht="15" customHeight="1">
      <c r="A220" s="136"/>
      <c r="B220" s="136"/>
      <c r="C220" s="136"/>
      <c r="D220" s="136"/>
      <c r="E220" s="136"/>
      <c r="F220" s="136"/>
      <c r="G220" s="259" t="s">
        <v>2835</v>
      </c>
      <c r="H220" s="197"/>
      <c r="I220" s="181">
        <v>196.35</v>
      </c>
    </row>
    <row r="221" spans="1:9" ht="15" customHeight="1">
      <c r="A221" s="136"/>
      <c r="B221" s="136"/>
      <c r="C221" s="136"/>
      <c r="D221" s="136"/>
      <c r="E221" s="136"/>
      <c r="F221" s="136"/>
      <c r="G221" s="259" t="s">
        <v>2836</v>
      </c>
      <c r="H221" s="197"/>
      <c r="I221" s="181">
        <v>896.35</v>
      </c>
    </row>
    <row r="222" spans="1:9" ht="9.75" customHeight="1">
      <c r="A222" s="136"/>
      <c r="B222" s="136"/>
      <c r="C222" s="136"/>
      <c r="D222" s="260"/>
      <c r="E222" s="197"/>
      <c r="F222" s="197"/>
      <c r="G222" s="136"/>
      <c r="H222" s="136"/>
      <c r="I222" s="136"/>
    </row>
    <row r="223" spans="1:9" ht="19.5" customHeight="1">
      <c r="A223" s="261" t="s">
        <v>2837</v>
      </c>
      <c r="B223" s="218"/>
      <c r="C223" s="218"/>
      <c r="D223" s="218"/>
      <c r="E223" s="218"/>
      <c r="F223" s="218"/>
      <c r="G223" s="218"/>
      <c r="H223" s="218"/>
      <c r="I223" s="219"/>
    </row>
    <row r="224" spans="1:9" ht="15" customHeight="1">
      <c r="A224" s="262" t="s">
        <v>2838</v>
      </c>
      <c r="B224" s="218"/>
      <c r="C224" s="218"/>
      <c r="D224" s="218"/>
      <c r="E224" s="219"/>
      <c r="F224" s="176" t="s">
        <v>2839</v>
      </c>
      <c r="G224" s="176" t="s">
        <v>2840</v>
      </c>
      <c r="H224" s="176" t="s">
        <v>2841</v>
      </c>
      <c r="I224" s="176" t="s">
        <v>2842</v>
      </c>
    </row>
    <row r="225" spans="1:9" ht="15" customHeight="1">
      <c r="A225" s="177" t="s">
        <v>2843</v>
      </c>
      <c r="B225" s="263" t="s">
        <v>2844</v>
      </c>
      <c r="C225" s="197"/>
      <c r="D225" s="197"/>
      <c r="E225" s="197"/>
      <c r="F225" s="177" t="s">
        <v>2845</v>
      </c>
      <c r="G225" s="179">
        <v>1</v>
      </c>
      <c r="H225" s="180">
        <v>716</v>
      </c>
      <c r="I225" s="180">
        <v>716</v>
      </c>
    </row>
    <row r="226" spans="1:9" ht="15" customHeight="1">
      <c r="A226" s="136"/>
      <c r="B226" s="136"/>
      <c r="C226" s="136"/>
      <c r="D226" s="136"/>
      <c r="E226" s="136"/>
      <c r="F226" s="136"/>
      <c r="G226" s="259" t="s">
        <v>2846</v>
      </c>
      <c r="H226" s="197"/>
      <c r="I226" s="181">
        <v>716</v>
      </c>
    </row>
    <row r="227" spans="1:9" ht="15" customHeight="1">
      <c r="A227" s="136"/>
      <c r="B227" s="136"/>
      <c r="C227" s="136"/>
      <c r="D227" s="136"/>
      <c r="E227" s="136"/>
      <c r="F227" s="136"/>
      <c r="G227" s="259" t="s">
        <v>2847</v>
      </c>
      <c r="H227" s="197"/>
      <c r="I227" s="184">
        <v>716</v>
      </c>
    </row>
    <row r="228" spans="1:9" ht="15" customHeight="1">
      <c r="A228" s="136"/>
      <c r="B228" s="136"/>
      <c r="C228" s="136"/>
      <c r="D228" s="136"/>
      <c r="E228" s="136"/>
      <c r="F228" s="136"/>
      <c r="G228" s="259" t="s">
        <v>2848</v>
      </c>
      <c r="H228" s="197"/>
      <c r="I228" s="181">
        <v>716</v>
      </c>
    </row>
    <row r="229" spans="1:9" ht="15" customHeight="1">
      <c r="A229" s="136"/>
      <c r="B229" s="136"/>
      <c r="C229" s="136"/>
      <c r="D229" s="136"/>
      <c r="E229" s="136"/>
      <c r="F229" s="136"/>
      <c r="G229" s="259" t="s">
        <v>2849</v>
      </c>
      <c r="H229" s="197"/>
      <c r="I229" s="181">
        <v>200.84</v>
      </c>
    </row>
    <row r="230" spans="1:9" ht="15" customHeight="1">
      <c r="A230" s="136"/>
      <c r="B230" s="136"/>
      <c r="C230" s="136"/>
      <c r="D230" s="136"/>
      <c r="E230" s="136"/>
      <c r="F230" s="136"/>
      <c r="G230" s="259" t="s">
        <v>2850</v>
      </c>
      <c r="H230" s="197"/>
      <c r="I230" s="181">
        <v>916.84</v>
      </c>
    </row>
    <row r="231" spans="1:9" ht="9.75" customHeight="1">
      <c r="A231" s="136"/>
      <c r="B231" s="136"/>
      <c r="C231" s="136"/>
      <c r="D231" s="260"/>
      <c r="E231" s="197"/>
      <c r="F231" s="197"/>
      <c r="G231" s="136"/>
      <c r="H231" s="136"/>
      <c r="I231" s="136"/>
    </row>
    <row r="232" spans="1:9" ht="27" customHeight="1">
      <c r="A232" s="261" t="s">
        <v>2851</v>
      </c>
      <c r="B232" s="218"/>
      <c r="C232" s="218"/>
      <c r="D232" s="218"/>
      <c r="E232" s="218"/>
      <c r="F232" s="218"/>
      <c r="G232" s="218"/>
      <c r="H232" s="218"/>
      <c r="I232" s="219"/>
    </row>
    <row r="233" spans="1:9" ht="15" customHeight="1">
      <c r="A233" s="262" t="s">
        <v>2852</v>
      </c>
      <c r="B233" s="218"/>
      <c r="C233" s="218"/>
      <c r="D233" s="218"/>
      <c r="E233" s="219"/>
      <c r="F233" s="176" t="s">
        <v>2853</v>
      </c>
      <c r="G233" s="176" t="s">
        <v>2854</v>
      </c>
      <c r="H233" s="176" t="s">
        <v>2855</v>
      </c>
      <c r="I233" s="176" t="s">
        <v>2856</v>
      </c>
    </row>
    <row r="234" spans="1:9" ht="15" customHeight="1">
      <c r="A234" s="177" t="s">
        <v>2857</v>
      </c>
      <c r="B234" s="263" t="s">
        <v>2858</v>
      </c>
      <c r="C234" s="197"/>
      <c r="D234" s="197"/>
      <c r="E234" s="197"/>
      <c r="F234" s="177" t="s">
        <v>2859</v>
      </c>
      <c r="G234" s="179">
        <v>1</v>
      </c>
      <c r="H234" s="180">
        <v>706.67</v>
      </c>
      <c r="I234" s="180">
        <v>706.67</v>
      </c>
    </row>
    <row r="235" spans="1:9" ht="15" customHeight="1">
      <c r="A235" s="136"/>
      <c r="B235" s="136"/>
      <c r="C235" s="136"/>
      <c r="D235" s="136"/>
      <c r="E235" s="136"/>
      <c r="F235" s="136"/>
      <c r="G235" s="259" t="s">
        <v>2860</v>
      </c>
      <c r="H235" s="197"/>
      <c r="I235" s="181">
        <v>706.67</v>
      </c>
    </row>
    <row r="236" spans="1:9" ht="15" customHeight="1">
      <c r="A236" s="136"/>
      <c r="B236" s="136"/>
      <c r="C236" s="136"/>
      <c r="D236" s="136"/>
      <c r="E236" s="136"/>
      <c r="F236" s="136"/>
      <c r="G236" s="259" t="s">
        <v>2861</v>
      </c>
      <c r="H236" s="197"/>
      <c r="I236" s="184">
        <v>706.67</v>
      </c>
    </row>
    <row r="237" spans="1:9" ht="15" customHeight="1">
      <c r="A237" s="136"/>
      <c r="B237" s="136"/>
      <c r="C237" s="136"/>
      <c r="D237" s="136"/>
      <c r="E237" s="136"/>
      <c r="F237" s="136"/>
      <c r="G237" s="259" t="s">
        <v>2862</v>
      </c>
      <c r="H237" s="197"/>
      <c r="I237" s="181">
        <v>706.67</v>
      </c>
    </row>
    <row r="238" spans="1:9" ht="15" customHeight="1">
      <c r="A238" s="136"/>
      <c r="B238" s="136"/>
      <c r="C238" s="136"/>
      <c r="D238" s="136"/>
      <c r="E238" s="136"/>
      <c r="F238" s="136"/>
      <c r="G238" s="259" t="s">
        <v>2863</v>
      </c>
      <c r="H238" s="197"/>
      <c r="I238" s="181">
        <v>198.22</v>
      </c>
    </row>
    <row r="239" spans="1:9" ht="15" customHeight="1">
      <c r="A239" s="136"/>
      <c r="B239" s="136"/>
      <c r="C239" s="136"/>
      <c r="D239" s="136"/>
      <c r="E239" s="136"/>
      <c r="F239" s="136"/>
      <c r="G239" s="259" t="s">
        <v>2864</v>
      </c>
      <c r="H239" s="197"/>
      <c r="I239" s="181">
        <v>904.89</v>
      </c>
    </row>
    <row r="240" spans="1:9" ht="9.75" customHeight="1">
      <c r="A240" s="136"/>
      <c r="B240" s="136"/>
      <c r="C240" s="136"/>
      <c r="D240" s="260"/>
      <c r="E240" s="197"/>
      <c r="F240" s="197"/>
      <c r="G240" s="136"/>
      <c r="H240" s="136"/>
      <c r="I240" s="136"/>
    </row>
    <row r="241" spans="1:9" ht="19.5" customHeight="1">
      <c r="A241" s="261" t="s">
        <v>2865</v>
      </c>
      <c r="B241" s="218"/>
      <c r="C241" s="218"/>
      <c r="D241" s="218"/>
      <c r="E241" s="218"/>
      <c r="F241" s="218"/>
      <c r="G241" s="218"/>
      <c r="H241" s="218"/>
      <c r="I241" s="219"/>
    </row>
    <row r="242" spans="1:9" ht="15" customHeight="1">
      <c r="A242" s="262" t="s">
        <v>2866</v>
      </c>
      <c r="B242" s="218"/>
      <c r="C242" s="218"/>
      <c r="D242" s="218"/>
      <c r="E242" s="219"/>
      <c r="F242" s="176" t="s">
        <v>2867</v>
      </c>
      <c r="G242" s="176" t="s">
        <v>2868</v>
      </c>
      <c r="H242" s="176" t="s">
        <v>2869</v>
      </c>
      <c r="I242" s="176" t="s">
        <v>2870</v>
      </c>
    </row>
    <row r="243" spans="1:9" ht="15" customHeight="1">
      <c r="A243" s="177" t="s">
        <v>2871</v>
      </c>
      <c r="B243" s="263" t="s">
        <v>2872</v>
      </c>
      <c r="C243" s="197"/>
      <c r="D243" s="197"/>
      <c r="E243" s="197"/>
      <c r="F243" s="177" t="s">
        <v>2873</v>
      </c>
      <c r="G243" s="179">
        <v>1</v>
      </c>
      <c r="H243" s="180">
        <v>416.67</v>
      </c>
      <c r="I243" s="180">
        <v>416.67</v>
      </c>
    </row>
    <row r="244" spans="1:9" ht="15" customHeight="1">
      <c r="A244" s="136"/>
      <c r="B244" s="136"/>
      <c r="C244" s="136"/>
      <c r="D244" s="136"/>
      <c r="E244" s="136"/>
      <c r="F244" s="136"/>
      <c r="G244" s="259" t="s">
        <v>2874</v>
      </c>
      <c r="H244" s="197"/>
      <c r="I244" s="181">
        <v>416.67</v>
      </c>
    </row>
    <row r="245" spans="1:9" ht="15" customHeight="1">
      <c r="A245" s="136"/>
      <c r="B245" s="136"/>
      <c r="C245" s="136"/>
      <c r="D245" s="136"/>
      <c r="E245" s="136"/>
      <c r="F245" s="136"/>
      <c r="G245" s="259" t="s">
        <v>2875</v>
      </c>
      <c r="H245" s="197"/>
      <c r="I245" s="184">
        <v>416.67</v>
      </c>
    </row>
    <row r="246" spans="1:9" ht="15" customHeight="1">
      <c r="A246" s="136"/>
      <c r="B246" s="136"/>
      <c r="C246" s="136"/>
      <c r="D246" s="136"/>
      <c r="E246" s="136"/>
      <c r="F246" s="136"/>
      <c r="G246" s="259" t="s">
        <v>2876</v>
      </c>
      <c r="H246" s="197"/>
      <c r="I246" s="181">
        <v>416.67</v>
      </c>
    </row>
    <row r="247" spans="1:9" ht="15" customHeight="1">
      <c r="A247" s="136"/>
      <c r="B247" s="136"/>
      <c r="C247" s="136"/>
      <c r="D247" s="136"/>
      <c r="E247" s="136"/>
      <c r="F247" s="136"/>
      <c r="G247" s="259" t="s">
        <v>2877</v>
      </c>
      <c r="H247" s="197"/>
      <c r="I247" s="181">
        <v>116.88</v>
      </c>
    </row>
    <row r="248" spans="1:9" ht="15" customHeight="1">
      <c r="A248" s="136"/>
      <c r="B248" s="136"/>
      <c r="C248" s="136"/>
      <c r="D248" s="136"/>
      <c r="E248" s="136"/>
      <c r="F248" s="136"/>
      <c r="G248" s="259" t="s">
        <v>2878</v>
      </c>
      <c r="H248" s="197"/>
      <c r="I248" s="181">
        <v>533.54999999999995</v>
      </c>
    </row>
    <row r="249" spans="1:9" ht="9.75" customHeight="1">
      <c r="A249" s="136"/>
      <c r="B249" s="136"/>
      <c r="C249" s="136"/>
      <c r="D249" s="260"/>
      <c r="E249" s="197"/>
      <c r="F249" s="197"/>
      <c r="G249" s="136"/>
      <c r="H249" s="136"/>
      <c r="I249" s="136"/>
    </row>
    <row r="250" spans="1:9" ht="19.5" customHeight="1">
      <c r="A250" s="261" t="s">
        <v>2879</v>
      </c>
      <c r="B250" s="218"/>
      <c r="C250" s="218"/>
      <c r="D250" s="218"/>
      <c r="E250" s="218"/>
      <c r="F250" s="218"/>
      <c r="G250" s="218"/>
      <c r="H250" s="218"/>
      <c r="I250" s="219"/>
    </row>
    <row r="251" spans="1:9" ht="15" customHeight="1">
      <c r="A251" s="262" t="s">
        <v>2880</v>
      </c>
      <c r="B251" s="218"/>
      <c r="C251" s="218"/>
      <c r="D251" s="218"/>
      <c r="E251" s="219"/>
      <c r="F251" s="176" t="s">
        <v>2881</v>
      </c>
      <c r="G251" s="176" t="s">
        <v>2882</v>
      </c>
      <c r="H251" s="176" t="s">
        <v>2883</v>
      </c>
      <c r="I251" s="176" t="s">
        <v>2884</v>
      </c>
    </row>
    <row r="252" spans="1:9" ht="15" customHeight="1">
      <c r="A252" s="177" t="s">
        <v>2885</v>
      </c>
      <c r="B252" s="263" t="s">
        <v>2886</v>
      </c>
      <c r="C252" s="197"/>
      <c r="D252" s="197"/>
      <c r="E252" s="197"/>
      <c r="F252" s="177" t="s">
        <v>2887</v>
      </c>
      <c r="G252" s="179">
        <v>0.63</v>
      </c>
      <c r="H252" s="180">
        <v>9.69</v>
      </c>
      <c r="I252" s="180">
        <v>6.1</v>
      </c>
    </row>
    <row r="253" spans="1:9" ht="15" customHeight="1">
      <c r="A253" s="136"/>
      <c r="B253" s="136"/>
      <c r="C253" s="136"/>
      <c r="D253" s="136"/>
      <c r="E253" s="136"/>
      <c r="F253" s="136"/>
      <c r="G253" s="259" t="s">
        <v>2888</v>
      </c>
      <c r="H253" s="197"/>
      <c r="I253" s="181">
        <v>6.1047000000000002</v>
      </c>
    </row>
    <row r="254" spans="1:9" ht="15" customHeight="1">
      <c r="A254" s="136"/>
      <c r="B254" s="136"/>
      <c r="C254" s="136"/>
      <c r="D254" s="136"/>
      <c r="E254" s="136"/>
      <c r="F254" s="136"/>
      <c r="G254" s="259" t="s">
        <v>2889</v>
      </c>
      <c r="H254" s="197"/>
      <c r="I254" s="182">
        <v>6.1047000000000002</v>
      </c>
    </row>
    <row r="255" spans="1:9" ht="15" customHeight="1">
      <c r="A255" s="136"/>
      <c r="B255" s="136"/>
      <c r="C255" s="136"/>
      <c r="D255" s="136"/>
      <c r="E255" s="136"/>
      <c r="F255" s="136"/>
      <c r="G255" s="259" t="s">
        <v>2890</v>
      </c>
      <c r="H255" s="197"/>
      <c r="I255" s="182">
        <v>1</v>
      </c>
    </row>
    <row r="256" spans="1:9" ht="15" customHeight="1">
      <c r="A256" s="136"/>
      <c r="B256" s="136"/>
      <c r="C256" s="136"/>
      <c r="D256" s="136"/>
      <c r="E256" s="136"/>
      <c r="F256" s="136"/>
      <c r="G256" s="269" t="s">
        <v>2891</v>
      </c>
      <c r="H256" s="202"/>
      <c r="I256" s="183">
        <v>6.1047000000000002</v>
      </c>
    </row>
    <row r="257" spans="1:9" ht="15" customHeight="1">
      <c r="A257" s="262" t="s">
        <v>2892</v>
      </c>
      <c r="B257" s="218"/>
      <c r="C257" s="218"/>
      <c r="D257" s="218"/>
      <c r="E257" s="219"/>
      <c r="F257" s="176" t="s">
        <v>2893</v>
      </c>
      <c r="G257" s="176" t="s">
        <v>2894</v>
      </c>
      <c r="H257" s="176" t="s">
        <v>2895</v>
      </c>
      <c r="I257" s="176" t="s">
        <v>2896</v>
      </c>
    </row>
    <row r="258" spans="1:9" ht="15.75" customHeight="1">
      <c r="A258" s="177" t="s">
        <v>2897</v>
      </c>
      <c r="B258" s="263" t="s">
        <v>2898</v>
      </c>
      <c r="C258" s="197"/>
      <c r="D258" s="197"/>
      <c r="E258" s="197"/>
      <c r="F258" s="177" t="s">
        <v>2899</v>
      </c>
      <c r="G258" s="179">
        <v>1</v>
      </c>
      <c r="H258" s="180">
        <v>38</v>
      </c>
      <c r="I258" s="180">
        <v>38</v>
      </c>
    </row>
    <row r="259" spans="1:9" ht="15" customHeight="1">
      <c r="A259" s="136"/>
      <c r="B259" s="136"/>
      <c r="C259" s="136"/>
      <c r="D259" s="136"/>
      <c r="E259" s="136"/>
      <c r="F259" s="136"/>
      <c r="G259" s="259" t="s">
        <v>2900</v>
      </c>
      <c r="H259" s="197"/>
      <c r="I259" s="181">
        <v>38</v>
      </c>
    </row>
    <row r="260" spans="1:9" ht="15" customHeight="1">
      <c r="A260" s="136"/>
      <c r="B260" s="136"/>
      <c r="C260" s="136"/>
      <c r="D260" s="136"/>
      <c r="E260" s="136"/>
      <c r="F260" s="136"/>
      <c r="G260" s="259" t="s">
        <v>2901</v>
      </c>
      <c r="H260" s="197"/>
      <c r="I260" s="184">
        <v>44.104700000000001</v>
      </c>
    </row>
    <row r="261" spans="1:9" ht="15" customHeight="1">
      <c r="A261" s="136"/>
      <c r="B261" s="136"/>
      <c r="C261" s="136"/>
      <c r="D261" s="136"/>
      <c r="E261" s="136"/>
      <c r="F261" s="136"/>
      <c r="G261" s="259" t="s">
        <v>2902</v>
      </c>
      <c r="H261" s="197"/>
      <c r="I261" s="181">
        <v>44.1</v>
      </c>
    </row>
    <row r="262" spans="1:9" ht="15" customHeight="1">
      <c r="A262" s="136"/>
      <c r="B262" s="136"/>
      <c r="C262" s="136"/>
      <c r="D262" s="136"/>
      <c r="E262" s="136"/>
      <c r="F262" s="136"/>
      <c r="G262" s="259" t="s">
        <v>2903</v>
      </c>
      <c r="H262" s="197"/>
      <c r="I262" s="181">
        <v>6.18</v>
      </c>
    </row>
    <row r="263" spans="1:9" ht="15" customHeight="1">
      <c r="A263" s="136"/>
      <c r="B263" s="136"/>
      <c r="C263" s="136"/>
      <c r="D263" s="136"/>
      <c r="E263" s="136"/>
      <c r="F263" s="136"/>
      <c r="G263" s="259" t="s">
        <v>2904</v>
      </c>
      <c r="H263" s="197"/>
      <c r="I263" s="181">
        <v>50.28</v>
      </c>
    </row>
    <row r="264" spans="1:9" ht="9.75" customHeight="1">
      <c r="A264" s="136"/>
      <c r="B264" s="136"/>
      <c r="C264" s="136"/>
      <c r="D264" s="260"/>
      <c r="E264" s="197"/>
      <c r="F264" s="197"/>
      <c r="G264" s="136"/>
      <c r="H264" s="136"/>
      <c r="I264" s="136"/>
    </row>
    <row r="265" spans="1:9" ht="19.5" customHeight="1">
      <c r="A265" s="261" t="s">
        <v>2905</v>
      </c>
      <c r="B265" s="218"/>
      <c r="C265" s="218"/>
      <c r="D265" s="218"/>
      <c r="E265" s="218"/>
      <c r="F265" s="218"/>
      <c r="G265" s="218"/>
      <c r="H265" s="218"/>
      <c r="I265" s="219"/>
    </row>
    <row r="266" spans="1:9" ht="15" customHeight="1">
      <c r="A266" s="262" t="s">
        <v>2906</v>
      </c>
      <c r="B266" s="218"/>
      <c r="C266" s="218"/>
      <c r="D266" s="218"/>
      <c r="E266" s="219"/>
      <c r="F266" s="176" t="s">
        <v>2907</v>
      </c>
      <c r="G266" s="176" t="s">
        <v>2908</v>
      </c>
      <c r="H266" s="176" t="s">
        <v>2909</v>
      </c>
      <c r="I266" s="176" t="s">
        <v>2910</v>
      </c>
    </row>
    <row r="267" spans="1:9" ht="15" customHeight="1">
      <c r="A267" s="177" t="s">
        <v>2911</v>
      </c>
      <c r="B267" s="263" t="s">
        <v>2912</v>
      </c>
      <c r="C267" s="197"/>
      <c r="D267" s="197"/>
      <c r="E267" s="197"/>
      <c r="F267" s="177" t="s">
        <v>2913</v>
      </c>
      <c r="G267" s="179">
        <v>1</v>
      </c>
      <c r="H267" s="180">
        <v>408</v>
      </c>
      <c r="I267" s="180">
        <v>408</v>
      </c>
    </row>
    <row r="268" spans="1:9" ht="15" customHeight="1">
      <c r="A268" s="136"/>
      <c r="B268" s="136"/>
      <c r="C268" s="136"/>
      <c r="D268" s="136"/>
      <c r="E268" s="136"/>
      <c r="F268" s="136"/>
      <c r="G268" s="259" t="s">
        <v>2914</v>
      </c>
      <c r="H268" s="197"/>
      <c r="I268" s="181">
        <v>408</v>
      </c>
    </row>
    <row r="269" spans="1:9" ht="15" customHeight="1">
      <c r="A269" s="136"/>
      <c r="B269" s="136"/>
      <c r="C269" s="136"/>
      <c r="D269" s="136"/>
      <c r="E269" s="136"/>
      <c r="F269" s="136"/>
      <c r="G269" s="259" t="s">
        <v>2915</v>
      </c>
      <c r="H269" s="197"/>
      <c r="I269" s="184">
        <v>408</v>
      </c>
    </row>
    <row r="270" spans="1:9" ht="15" customHeight="1">
      <c r="A270" s="136"/>
      <c r="B270" s="136"/>
      <c r="C270" s="136"/>
      <c r="D270" s="136"/>
      <c r="E270" s="136"/>
      <c r="F270" s="136"/>
      <c r="G270" s="259" t="s">
        <v>2916</v>
      </c>
      <c r="H270" s="197"/>
      <c r="I270" s="181">
        <v>408</v>
      </c>
    </row>
    <row r="271" spans="1:9" ht="15" customHeight="1">
      <c r="A271" s="136"/>
      <c r="B271" s="136"/>
      <c r="C271" s="136"/>
      <c r="D271" s="136"/>
      <c r="E271" s="136"/>
      <c r="F271" s="136"/>
      <c r="G271" s="259" t="s">
        <v>2917</v>
      </c>
      <c r="H271" s="197"/>
      <c r="I271" s="181">
        <v>114.44</v>
      </c>
    </row>
    <row r="272" spans="1:9" ht="15" customHeight="1">
      <c r="A272" s="136"/>
      <c r="B272" s="136"/>
      <c r="C272" s="136"/>
      <c r="D272" s="136"/>
      <c r="E272" s="136"/>
      <c r="F272" s="136"/>
      <c r="G272" s="259" t="s">
        <v>2918</v>
      </c>
      <c r="H272" s="197"/>
      <c r="I272" s="181">
        <v>522.44000000000005</v>
      </c>
    </row>
    <row r="273" spans="1:9" ht="9.75" customHeight="1">
      <c r="A273" s="136"/>
      <c r="B273" s="136"/>
      <c r="C273" s="136"/>
      <c r="D273" s="260"/>
      <c r="E273" s="197"/>
      <c r="F273" s="197"/>
      <c r="G273" s="136"/>
      <c r="H273" s="136"/>
      <c r="I273" s="136"/>
    </row>
    <row r="274" spans="1:9" ht="27" customHeight="1">
      <c r="A274" s="261" t="s">
        <v>2919</v>
      </c>
      <c r="B274" s="218"/>
      <c r="C274" s="218"/>
      <c r="D274" s="218"/>
      <c r="E274" s="218"/>
      <c r="F274" s="218"/>
      <c r="G274" s="218"/>
      <c r="H274" s="218"/>
      <c r="I274" s="219"/>
    </row>
    <row r="275" spans="1:9" ht="15" customHeight="1">
      <c r="A275" s="270" t="s">
        <v>2920</v>
      </c>
      <c r="B275" s="218"/>
      <c r="C275" s="219"/>
      <c r="D275" s="266" t="s">
        <v>2921</v>
      </c>
      <c r="E275" s="219"/>
      <c r="F275" s="176" t="s">
        <v>2922</v>
      </c>
      <c r="G275" s="176" t="s">
        <v>2923</v>
      </c>
      <c r="H275" s="176" t="s">
        <v>2924</v>
      </c>
      <c r="I275" s="176" t="s">
        <v>2925</v>
      </c>
    </row>
    <row r="276" spans="1:9" ht="36" customHeight="1">
      <c r="A276" s="187" t="s">
        <v>2926</v>
      </c>
      <c r="B276" s="271" t="s">
        <v>2927</v>
      </c>
      <c r="C276" s="197"/>
      <c r="D276" s="272" t="s">
        <v>2928</v>
      </c>
      <c r="E276" s="197"/>
      <c r="F276" s="187" t="s">
        <v>2929</v>
      </c>
      <c r="G276" s="188">
        <v>1</v>
      </c>
      <c r="H276" s="189">
        <v>0.19</v>
      </c>
      <c r="I276" s="189">
        <v>0.19</v>
      </c>
    </row>
    <row r="277" spans="1:9" ht="36" customHeight="1">
      <c r="A277" s="187" t="s">
        <v>2930</v>
      </c>
      <c r="B277" s="271" t="s">
        <v>2931</v>
      </c>
      <c r="C277" s="197"/>
      <c r="D277" s="272" t="s">
        <v>2932</v>
      </c>
      <c r="E277" s="197"/>
      <c r="F277" s="187" t="s">
        <v>2933</v>
      </c>
      <c r="G277" s="188">
        <v>1</v>
      </c>
      <c r="H277" s="189">
        <v>0.02</v>
      </c>
      <c r="I277" s="189">
        <v>0.02</v>
      </c>
    </row>
    <row r="278" spans="1:9" ht="36" customHeight="1">
      <c r="A278" s="187" t="s">
        <v>2934</v>
      </c>
      <c r="B278" s="271" t="s">
        <v>2935</v>
      </c>
      <c r="C278" s="197"/>
      <c r="D278" s="272" t="s">
        <v>2936</v>
      </c>
      <c r="E278" s="197"/>
      <c r="F278" s="187" t="s">
        <v>2937</v>
      </c>
      <c r="G278" s="188">
        <v>1</v>
      </c>
      <c r="H278" s="189">
        <v>0.21</v>
      </c>
      <c r="I278" s="189">
        <v>0.21</v>
      </c>
    </row>
    <row r="279" spans="1:9" ht="36" customHeight="1">
      <c r="A279" s="187" t="s">
        <v>2938</v>
      </c>
      <c r="B279" s="271" t="s">
        <v>2939</v>
      </c>
      <c r="C279" s="197"/>
      <c r="D279" s="272" t="s">
        <v>2940</v>
      </c>
      <c r="E279" s="197"/>
      <c r="F279" s="187" t="s">
        <v>2941</v>
      </c>
      <c r="G279" s="188">
        <v>1</v>
      </c>
      <c r="H279" s="189">
        <v>6.22</v>
      </c>
      <c r="I279" s="189">
        <v>6.22</v>
      </c>
    </row>
    <row r="280" spans="1:9" ht="15" customHeight="1">
      <c r="A280" s="136"/>
      <c r="B280" s="136"/>
      <c r="C280" s="136"/>
      <c r="D280" s="136"/>
      <c r="E280" s="136"/>
      <c r="F280" s="136"/>
      <c r="G280" s="273" t="s">
        <v>2942</v>
      </c>
      <c r="H280" s="197"/>
      <c r="I280" s="190">
        <v>6.64</v>
      </c>
    </row>
    <row r="281" spans="1:9" ht="15" customHeight="1">
      <c r="A281" s="136"/>
      <c r="B281" s="136"/>
      <c r="C281" s="136"/>
      <c r="D281" s="136"/>
      <c r="E281" s="136"/>
      <c r="F281" s="136"/>
      <c r="G281" s="259" t="s">
        <v>2943</v>
      </c>
      <c r="H281" s="197"/>
      <c r="I281" s="181">
        <v>6.64</v>
      </c>
    </row>
    <row r="282" spans="1:9" ht="15" customHeight="1">
      <c r="A282" s="136"/>
      <c r="B282" s="136"/>
      <c r="C282" s="136"/>
      <c r="D282" s="136"/>
      <c r="E282" s="136"/>
      <c r="F282" s="136"/>
      <c r="G282" s="259" t="s">
        <v>2944</v>
      </c>
      <c r="H282" s="197"/>
      <c r="I282" s="181">
        <v>1.86</v>
      </c>
    </row>
    <row r="283" spans="1:9" ht="15" customHeight="1">
      <c r="A283" s="136"/>
      <c r="B283" s="136"/>
      <c r="C283" s="136"/>
      <c r="D283" s="136"/>
      <c r="E283" s="136"/>
      <c r="F283" s="136"/>
      <c r="G283" s="259" t="s">
        <v>2945</v>
      </c>
      <c r="H283" s="197"/>
      <c r="I283" s="181">
        <v>8.5</v>
      </c>
    </row>
    <row r="284" spans="1:9" ht="9.75" customHeight="1">
      <c r="A284" s="136"/>
      <c r="B284" s="136"/>
      <c r="C284" s="136"/>
      <c r="D284" s="260"/>
      <c r="E284" s="197"/>
      <c r="F284" s="197"/>
      <c r="G284" s="136"/>
      <c r="H284" s="136"/>
      <c r="I284" s="136"/>
    </row>
    <row r="285" spans="1:9" ht="27" customHeight="1">
      <c r="A285" s="261" t="s">
        <v>2946</v>
      </c>
      <c r="B285" s="218"/>
      <c r="C285" s="218"/>
      <c r="D285" s="218"/>
      <c r="E285" s="218"/>
      <c r="F285" s="218"/>
      <c r="G285" s="218"/>
      <c r="H285" s="218"/>
      <c r="I285" s="219"/>
    </row>
    <row r="286" spans="1:9" ht="15" customHeight="1">
      <c r="A286" s="270" t="s">
        <v>2947</v>
      </c>
      <c r="B286" s="218"/>
      <c r="C286" s="219"/>
      <c r="D286" s="266" t="s">
        <v>2948</v>
      </c>
      <c r="E286" s="219"/>
      <c r="F286" s="176" t="s">
        <v>2949</v>
      </c>
      <c r="G286" s="176" t="s">
        <v>2950</v>
      </c>
      <c r="H286" s="176" t="s">
        <v>2951</v>
      </c>
      <c r="I286" s="176" t="s">
        <v>2952</v>
      </c>
    </row>
    <row r="287" spans="1:9" ht="36" customHeight="1">
      <c r="A287" s="187" t="s">
        <v>2953</v>
      </c>
      <c r="B287" s="271" t="s">
        <v>2954</v>
      </c>
      <c r="C287" s="197"/>
      <c r="D287" s="272" t="s">
        <v>2955</v>
      </c>
      <c r="E287" s="197"/>
      <c r="F287" s="187" t="s">
        <v>2956</v>
      </c>
      <c r="G287" s="188">
        <v>1</v>
      </c>
      <c r="H287" s="189">
        <v>0.19</v>
      </c>
      <c r="I287" s="189">
        <v>0.19</v>
      </c>
    </row>
    <row r="288" spans="1:9" ht="36" customHeight="1">
      <c r="A288" s="187" t="s">
        <v>2957</v>
      </c>
      <c r="B288" s="271" t="s">
        <v>2958</v>
      </c>
      <c r="C288" s="197"/>
      <c r="D288" s="272" t="s">
        <v>2959</v>
      </c>
      <c r="E288" s="197"/>
      <c r="F288" s="187" t="s">
        <v>2960</v>
      </c>
      <c r="G288" s="188">
        <v>1</v>
      </c>
      <c r="H288" s="189">
        <v>0.02</v>
      </c>
      <c r="I288" s="189">
        <v>0.02</v>
      </c>
    </row>
    <row r="289" spans="1:9" ht="15" customHeight="1">
      <c r="A289" s="136"/>
      <c r="B289" s="136"/>
      <c r="C289" s="136"/>
      <c r="D289" s="136"/>
      <c r="E289" s="136"/>
      <c r="F289" s="136"/>
      <c r="G289" s="273" t="s">
        <v>2961</v>
      </c>
      <c r="H289" s="197"/>
      <c r="I289" s="190">
        <v>0.21</v>
      </c>
    </row>
    <row r="290" spans="1:9" ht="15" customHeight="1">
      <c r="A290" s="136"/>
      <c r="B290" s="136"/>
      <c r="C290" s="136"/>
      <c r="D290" s="136"/>
      <c r="E290" s="136"/>
      <c r="F290" s="136"/>
      <c r="G290" s="259" t="s">
        <v>2962</v>
      </c>
      <c r="H290" s="197"/>
      <c r="I290" s="181">
        <v>0.21</v>
      </c>
    </row>
    <row r="291" spans="1:9" ht="15" customHeight="1">
      <c r="A291" s="136"/>
      <c r="B291" s="136"/>
      <c r="C291" s="136"/>
      <c r="D291" s="136"/>
      <c r="E291" s="136"/>
      <c r="F291" s="136"/>
      <c r="G291" s="259" t="s">
        <v>2963</v>
      </c>
      <c r="H291" s="197"/>
      <c r="I291" s="181">
        <v>0.06</v>
      </c>
    </row>
    <row r="292" spans="1:9" ht="15" customHeight="1">
      <c r="A292" s="136"/>
      <c r="B292" s="136"/>
      <c r="C292" s="136"/>
      <c r="D292" s="136"/>
      <c r="E292" s="136"/>
      <c r="F292" s="136"/>
      <c r="G292" s="259" t="s">
        <v>2964</v>
      </c>
      <c r="H292" s="197"/>
      <c r="I292" s="181">
        <v>0.27</v>
      </c>
    </row>
    <row r="293" spans="1:9" ht="9.75" customHeight="1">
      <c r="A293" s="136"/>
      <c r="B293" s="136"/>
      <c r="C293" s="136"/>
      <c r="D293" s="260"/>
      <c r="E293" s="197"/>
      <c r="F293" s="197"/>
      <c r="G293" s="136"/>
      <c r="H293" s="136"/>
      <c r="I293" s="136"/>
    </row>
    <row r="294" spans="1:9" ht="19.5" customHeight="1">
      <c r="A294" s="261" t="s">
        <v>2965</v>
      </c>
      <c r="B294" s="218"/>
      <c r="C294" s="218"/>
      <c r="D294" s="218"/>
      <c r="E294" s="218"/>
      <c r="F294" s="218"/>
      <c r="G294" s="218"/>
      <c r="H294" s="218"/>
      <c r="I294" s="219"/>
    </row>
    <row r="295" spans="1:9" ht="15" customHeight="1">
      <c r="A295" s="270" t="s">
        <v>2966</v>
      </c>
      <c r="B295" s="218"/>
      <c r="C295" s="219"/>
      <c r="D295" s="266" t="s">
        <v>2967</v>
      </c>
      <c r="E295" s="219"/>
      <c r="F295" s="176" t="s">
        <v>2968</v>
      </c>
      <c r="G295" s="176" t="s">
        <v>2969</v>
      </c>
      <c r="H295" s="176" t="s">
        <v>2970</v>
      </c>
      <c r="I295" s="176" t="s">
        <v>2971</v>
      </c>
    </row>
    <row r="296" spans="1:9" ht="15" customHeight="1">
      <c r="A296" s="187" t="s">
        <v>2972</v>
      </c>
      <c r="B296" s="271" t="s">
        <v>2973</v>
      </c>
      <c r="C296" s="197"/>
      <c r="D296" s="272" t="s">
        <v>2974</v>
      </c>
      <c r="E296" s="197"/>
      <c r="F296" s="187" t="s">
        <v>2975</v>
      </c>
      <c r="G296" s="188">
        <v>2.6190000000000002</v>
      </c>
      <c r="H296" s="189">
        <v>14.39</v>
      </c>
      <c r="I296" s="189">
        <v>37.69</v>
      </c>
    </row>
    <row r="297" spans="1:9" ht="15" customHeight="1">
      <c r="A297" s="187" t="s">
        <v>2976</v>
      </c>
      <c r="B297" s="271" t="s">
        <v>2977</v>
      </c>
      <c r="C297" s="197"/>
      <c r="D297" s="272" t="s">
        <v>2978</v>
      </c>
      <c r="E297" s="197"/>
      <c r="F297" s="187" t="s">
        <v>2979</v>
      </c>
      <c r="G297" s="188">
        <v>43.402999999999999</v>
      </c>
      <c r="H297" s="189">
        <v>9.69</v>
      </c>
      <c r="I297" s="189">
        <v>420.58</v>
      </c>
    </row>
    <row r="298" spans="1:9" ht="15" customHeight="1">
      <c r="A298" s="136"/>
      <c r="B298" s="136"/>
      <c r="C298" s="136"/>
      <c r="D298" s="136"/>
      <c r="E298" s="136"/>
      <c r="F298" s="136"/>
      <c r="G298" s="273" t="s">
        <v>2980</v>
      </c>
      <c r="H298" s="197"/>
      <c r="I298" s="190">
        <v>458.27</v>
      </c>
    </row>
    <row r="299" spans="1:9" ht="15" customHeight="1">
      <c r="A299" s="270" t="s">
        <v>2981</v>
      </c>
      <c r="B299" s="218"/>
      <c r="C299" s="219"/>
      <c r="D299" s="266" t="s">
        <v>2982</v>
      </c>
      <c r="E299" s="219"/>
      <c r="F299" s="176" t="s">
        <v>2983</v>
      </c>
      <c r="G299" s="176" t="s">
        <v>2984</v>
      </c>
      <c r="H299" s="176" t="s">
        <v>2985</v>
      </c>
      <c r="I299" s="176" t="s">
        <v>2986</v>
      </c>
    </row>
    <row r="300" spans="1:9" ht="36" customHeight="1">
      <c r="A300" s="187" t="s">
        <v>2987</v>
      </c>
      <c r="B300" s="271" t="s">
        <v>2988</v>
      </c>
      <c r="C300" s="197"/>
      <c r="D300" s="272" t="s">
        <v>2989</v>
      </c>
      <c r="E300" s="197"/>
      <c r="F300" s="187" t="s">
        <v>2990</v>
      </c>
      <c r="G300" s="188">
        <v>2.6190000000000002</v>
      </c>
      <c r="H300" s="189">
        <v>132.78</v>
      </c>
      <c r="I300" s="189">
        <v>347.75</v>
      </c>
    </row>
    <row r="301" spans="1:9" ht="15" customHeight="1">
      <c r="A301" s="136"/>
      <c r="B301" s="136"/>
      <c r="C301" s="136"/>
      <c r="D301" s="136"/>
      <c r="E301" s="136"/>
      <c r="F301" s="136"/>
      <c r="G301" s="273" t="s">
        <v>2991</v>
      </c>
      <c r="H301" s="197"/>
      <c r="I301" s="190">
        <v>347.75</v>
      </c>
    </row>
    <row r="302" spans="1:9" ht="15" customHeight="1">
      <c r="A302" s="136"/>
      <c r="B302" s="136"/>
      <c r="C302" s="136"/>
      <c r="D302" s="136"/>
      <c r="E302" s="136"/>
      <c r="F302" s="136"/>
      <c r="G302" s="259" t="s">
        <v>2992</v>
      </c>
      <c r="H302" s="197"/>
      <c r="I302" s="181">
        <v>806.02</v>
      </c>
    </row>
    <row r="303" spans="1:9" ht="15" customHeight="1">
      <c r="A303" s="136"/>
      <c r="B303" s="136"/>
      <c r="C303" s="136"/>
      <c r="D303" s="136"/>
      <c r="E303" s="136"/>
      <c r="F303" s="136"/>
      <c r="G303" s="259" t="s">
        <v>2993</v>
      </c>
      <c r="H303" s="197"/>
      <c r="I303" s="181">
        <v>226.09</v>
      </c>
    </row>
    <row r="304" spans="1:9" ht="15" customHeight="1">
      <c r="A304" s="136"/>
      <c r="B304" s="136"/>
      <c r="C304" s="136"/>
      <c r="D304" s="136"/>
      <c r="E304" s="136"/>
      <c r="F304" s="136"/>
      <c r="G304" s="259" t="s">
        <v>2994</v>
      </c>
      <c r="H304" s="197"/>
      <c r="I304" s="181">
        <v>1032.1099999999999</v>
      </c>
    </row>
    <row r="305" spans="1:9" ht="9.75" customHeight="1">
      <c r="A305" s="136"/>
      <c r="B305" s="136"/>
      <c r="C305" s="136"/>
      <c r="D305" s="260"/>
      <c r="E305" s="197"/>
      <c r="F305" s="197"/>
      <c r="G305" s="136"/>
      <c r="H305" s="136"/>
      <c r="I305" s="136"/>
    </row>
    <row r="306" spans="1:9" ht="19.5" customHeight="1">
      <c r="A306" s="261" t="s">
        <v>2995</v>
      </c>
      <c r="B306" s="218"/>
      <c r="C306" s="218"/>
      <c r="D306" s="218"/>
      <c r="E306" s="218"/>
      <c r="F306" s="218"/>
      <c r="G306" s="218"/>
      <c r="H306" s="218"/>
      <c r="I306" s="219"/>
    </row>
    <row r="307" spans="1:9" ht="15" customHeight="1">
      <c r="A307" s="270" t="s">
        <v>2996</v>
      </c>
      <c r="B307" s="218"/>
      <c r="C307" s="219"/>
      <c r="D307" s="266" t="s">
        <v>2997</v>
      </c>
      <c r="E307" s="219"/>
      <c r="F307" s="176" t="s">
        <v>2998</v>
      </c>
      <c r="G307" s="176" t="s">
        <v>2999</v>
      </c>
      <c r="H307" s="176" t="s">
        <v>3000</v>
      </c>
      <c r="I307" s="176" t="s">
        <v>3001</v>
      </c>
    </row>
    <row r="308" spans="1:9" ht="15" customHeight="1">
      <c r="A308" s="187" t="s">
        <v>3002</v>
      </c>
      <c r="B308" s="271" t="s">
        <v>3003</v>
      </c>
      <c r="C308" s="197"/>
      <c r="D308" s="272" t="s">
        <v>3004</v>
      </c>
      <c r="E308" s="197"/>
      <c r="F308" s="187" t="s">
        <v>3005</v>
      </c>
      <c r="G308" s="188">
        <v>10</v>
      </c>
      <c r="H308" s="189">
        <v>16.11</v>
      </c>
      <c r="I308" s="189">
        <v>161.1</v>
      </c>
    </row>
    <row r="309" spans="1:9" ht="15" customHeight="1">
      <c r="A309" s="136"/>
      <c r="B309" s="136"/>
      <c r="C309" s="136"/>
      <c r="D309" s="136"/>
      <c r="E309" s="136"/>
      <c r="F309" s="136"/>
      <c r="G309" s="273" t="s">
        <v>3006</v>
      </c>
      <c r="H309" s="197"/>
      <c r="I309" s="190">
        <v>161.1</v>
      </c>
    </row>
    <row r="310" spans="1:9" ht="15" customHeight="1">
      <c r="A310" s="270" t="s">
        <v>3007</v>
      </c>
      <c r="B310" s="218"/>
      <c r="C310" s="219"/>
      <c r="D310" s="266" t="s">
        <v>3008</v>
      </c>
      <c r="E310" s="219"/>
      <c r="F310" s="176" t="s">
        <v>3009</v>
      </c>
      <c r="G310" s="176" t="s">
        <v>3010</v>
      </c>
      <c r="H310" s="176" t="s">
        <v>3011</v>
      </c>
      <c r="I310" s="176" t="s">
        <v>3012</v>
      </c>
    </row>
    <row r="311" spans="1:9" ht="15" customHeight="1">
      <c r="A311" s="187" t="s">
        <v>3013</v>
      </c>
      <c r="B311" s="271" t="s">
        <v>3014</v>
      </c>
      <c r="C311" s="197"/>
      <c r="D311" s="272" t="s">
        <v>3015</v>
      </c>
      <c r="E311" s="197"/>
      <c r="F311" s="187" t="s">
        <v>3016</v>
      </c>
      <c r="G311" s="188">
        <v>4.577</v>
      </c>
      <c r="H311" s="189">
        <v>18.68</v>
      </c>
      <c r="I311" s="189">
        <v>85.5</v>
      </c>
    </row>
    <row r="312" spans="1:9" ht="27.75" customHeight="1">
      <c r="A312" s="187" t="s">
        <v>3017</v>
      </c>
      <c r="B312" s="271" t="s">
        <v>3018</v>
      </c>
      <c r="C312" s="197"/>
      <c r="D312" s="272" t="s">
        <v>3019</v>
      </c>
      <c r="E312" s="197"/>
      <c r="F312" s="187" t="s">
        <v>3020</v>
      </c>
      <c r="G312" s="188">
        <v>1.61</v>
      </c>
      <c r="H312" s="189">
        <v>215.5</v>
      </c>
      <c r="I312" s="189">
        <v>346.96</v>
      </c>
    </row>
    <row r="313" spans="1:9" ht="15" customHeight="1">
      <c r="A313" s="187" t="s">
        <v>3021</v>
      </c>
      <c r="B313" s="271" t="s">
        <v>3022</v>
      </c>
      <c r="C313" s="197"/>
      <c r="D313" s="272" t="s">
        <v>3023</v>
      </c>
      <c r="E313" s="197"/>
      <c r="F313" s="187" t="s">
        <v>3024</v>
      </c>
      <c r="G313" s="188">
        <v>14.875</v>
      </c>
      <c r="H313" s="189">
        <v>19.850000000000001</v>
      </c>
      <c r="I313" s="189">
        <v>295.27</v>
      </c>
    </row>
    <row r="314" spans="1:9" ht="36" customHeight="1">
      <c r="A314" s="187" t="s">
        <v>3025</v>
      </c>
      <c r="B314" s="271" t="s">
        <v>3026</v>
      </c>
      <c r="C314" s="197"/>
      <c r="D314" s="272" t="s">
        <v>3027</v>
      </c>
      <c r="E314" s="197"/>
      <c r="F314" s="187" t="s">
        <v>3028</v>
      </c>
      <c r="G314" s="188">
        <v>0.08</v>
      </c>
      <c r="H314" s="189">
        <v>132.78</v>
      </c>
      <c r="I314" s="189">
        <v>10.62</v>
      </c>
    </row>
    <row r="315" spans="1:9" ht="15" customHeight="1">
      <c r="A315" s="136"/>
      <c r="B315" s="136"/>
      <c r="C315" s="136"/>
      <c r="D315" s="136"/>
      <c r="E315" s="136"/>
      <c r="F315" s="136"/>
      <c r="G315" s="273" t="s">
        <v>3029</v>
      </c>
      <c r="H315" s="197"/>
      <c r="I315" s="190">
        <v>738.35</v>
      </c>
    </row>
    <row r="316" spans="1:9" ht="15" customHeight="1">
      <c r="A316" s="136"/>
      <c r="B316" s="136"/>
      <c r="C316" s="136"/>
      <c r="D316" s="136"/>
      <c r="E316" s="136"/>
      <c r="F316" s="136"/>
      <c r="G316" s="259" t="s">
        <v>3030</v>
      </c>
      <c r="H316" s="197"/>
      <c r="I316" s="181">
        <v>899.45</v>
      </c>
    </row>
    <row r="317" spans="1:9" ht="15" customHeight="1">
      <c r="A317" s="136"/>
      <c r="B317" s="136"/>
      <c r="C317" s="136"/>
      <c r="D317" s="136"/>
      <c r="E317" s="136"/>
      <c r="F317" s="136"/>
      <c r="G317" s="259" t="s">
        <v>3031</v>
      </c>
      <c r="H317" s="197"/>
      <c r="I317" s="181">
        <v>252.3</v>
      </c>
    </row>
    <row r="318" spans="1:9" ht="15" customHeight="1">
      <c r="A318" s="136"/>
      <c r="B318" s="136"/>
      <c r="C318" s="136"/>
      <c r="D318" s="136"/>
      <c r="E318" s="136"/>
      <c r="F318" s="136"/>
      <c r="G318" s="259" t="s">
        <v>3032</v>
      </c>
      <c r="H318" s="197"/>
      <c r="I318" s="181">
        <v>1151.75</v>
      </c>
    </row>
    <row r="319" spans="1:9" ht="9.75" customHeight="1">
      <c r="A319" s="136"/>
      <c r="B319" s="136"/>
      <c r="C319" s="136"/>
      <c r="D319" s="260"/>
      <c r="E319" s="197"/>
      <c r="F319" s="197"/>
      <c r="G319" s="136"/>
      <c r="H319" s="136"/>
      <c r="I319" s="136"/>
    </row>
    <row r="320" spans="1:9" ht="19.5" customHeight="1">
      <c r="A320" s="261" t="s">
        <v>3033</v>
      </c>
      <c r="B320" s="218"/>
      <c r="C320" s="218"/>
      <c r="D320" s="218"/>
      <c r="E320" s="218"/>
      <c r="F320" s="218"/>
      <c r="G320" s="218"/>
      <c r="H320" s="218"/>
      <c r="I320" s="219"/>
    </row>
    <row r="321" spans="1:9" ht="15" customHeight="1">
      <c r="A321" s="270" t="s">
        <v>3034</v>
      </c>
      <c r="B321" s="218"/>
      <c r="C321" s="219"/>
      <c r="D321" s="266" t="s">
        <v>3035</v>
      </c>
      <c r="E321" s="219"/>
      <c r="F321" s="176" t="s">
        <v>3036</v>
      </c>
      <c r="G321" s="176" t="s">
        <v>3037</v>
      </c>
      <c r="H321" s="176" t="s">
        <v>3038</v>
      </c>
      <c r="I321" s="176" t="s">
        <v>3039</v>
      </c>
    </row>
    <row r="322" spans="1:9" ht="27.75" customHeight="1">
      <c r="A322" s="187" t="s">
        <v>3040</v>
      </c>
      <c r="B322" s="271" t="s">
        <v>3041</v>
      </c>
      <c r="C322" s="197"/>
      <c r="D322" s="272" t="s">
        <v>3042</v>
      </c>
      <c r="E322" s="197"/>
      <c r="F322" s="187" t="s">
        <v>3043</v>
      </c>
      <c r="G322" s="188">
        <v>1.1299999999999999E-2</v>
      </c>
      <c r="H322" s="189">
        <v>19.68</v>
      </c>
      <c r="I322" s="189">
        <v>0.22</v>
      </c>
    </row>
    <row r="323" spans="1:9" ht="15" customHeight="1">
      <c r="A323" s="136"/>
      <c r="B323" s="136"/>
      <c r="C323" s="136"/>
      <c r="D323" s="136"/>
      <c r="E323" s="136"/>
      <c r="F323" s="136"/>
      <c r="G323" s="273" t="s">
        <v>3044</v>
      </c>
      <c r="H323" s="197"/>
      <c r="I323" s="190">
        <v>0.22</v>
      </c>
    </row>
    <row r="324" spans="1:9" ht="15" customHeight="1">
      <c r="A324" s="270" t="s">
        <v>3045</v>
      </c>
      <c r="B324" s="218"/>
      <c r="C324" s="219"/>
      <c r="D324" s="266" t="s">
        <v>3046</v>
      </c>
      <c r="E324" s="219"/>
      <c r="F324" s="176" t="s">
        <v>3047</v>
      </c>
      <c r="G324" s="176" t="s">
        <v>3048</v>
      </c>
      <c r="H324" s="176" t="s">
        <v>3049</v>
      </c>
      <c r="I324" s="176" t="s">
        <v>3050</v>
      </c>
    </row>
    <row r="325" spans="1:9" ht="15" customHeight="1">
      <c r="A325" s="187" t="s">
        <v>3051</v>
      </c>
      <c r="B325" s="271" t="s">
        <v>3052</v>
      </c>
      <c r="C325" s="197"/>
      <c r="D325" s="272" t="s">
        <v>3053</v>
      </c>
      <c r="E325" s="197"/>
      <c r="F325" s="187" t="s">
        <v>3054</v>
      </c>
      <c r="G325" s="188">
        <v>0.2097</v>
      </c>
      <c r="H325" s="189">
        <v>25.11</v>
      </c>
      <c r="I325" s="189">
        <v>5.27</v>
      </c>
    </row>
    <row r="326" spans="1:9" ht="43.5" customHeight="1">
      <c r="A326" s="187" t="s">
        <v>3055</v>
      </c>
      <c r="B326" s="271" t="s">
        <v>3056</v>
      </c>
      <c r="C326" s="197"/>
      <c r="D326" s="272" t="s">
        <v>3057</v>
      </c>
      <c r="E326" s="197"/>
      <c r="F326" s="187" t="s">
        <v>3058</v>
      </c>
      <c r="G326" s="188">
        <v>7.6200000000000004E-2</v>
      </c>
      <c r="H326" s="189">
        <v>42.44</v>
      </c>
      <c r="I326" s="189">
        <v>3.23</v>
      </c>
    </row>
    <row r="327" spans="1:9" ht="43.5" customHeight="1">
      <c r="A327" s="187" t="s">
        <v>3059</v>
      </c>
      <c r="B327" s="271" t="s">
        <v>3060</v>
      </c>
      <c r="C327" s="197"/>
      <c r="D327" s="272" t="s">
        <v>3061</v>
      </c>
      <c r="E327" s="197"/>
      <c r="F327" s="187" t="s">
        <v>3062</v>
      </c>
      <c r="G327" s="188">
        <v>1.5900000000000001E-2</v>
      </c>
      <c r="H327" s="189">
        <v>85.81</v>
      </c>
      <c r="I327" s="189">
        <v>1.36</v>
      </c>
    </row>
    <row r="328" spans="1:9" ht="15" customHeight="1">
      <c r="A328" s="187" t="s">
        <v>3063</v>
      </c>
      <c r="B328" s="271" t="s">
        <v>3064</v>
      </c>
      <c r="C328" s="197"/>
      <c r="D328" s="272" t="s">
        <v>3065</v>
      </c>
      <c r="E328" s="197"/>
      <c r="F328" s="187" t="s">
        <v>3066</v>
      </c>
      <c r="G328" s="188">
        <v>0.2097</v>
      </c>
      <c r="H328" s="189">
        <v>14.84</v>
      </c>
      <c r="I328" s="189">
        <v>3.11</v>
      </c>
    </row>
    <row r="329" spans="1:9" ht="15" customHeight="1">
      <c r="A329" s="136"/>
      <c r="B329" s="136"/>
      <c r="C329" s="136"/>
      <c r="D329" s="136"/>
      <c r="E329" s="136"/>
      <c r="F329" s="136"/>
      <c r="G329" s="273" t="s">
        <v>3067</v>
      </c>
      <c r="H329" s="197"/>
      <c r="I329" s="190">
        <v>12.97</v>
      </c>
    </row>
    <row r="330" spans="1:9" ht="15" customHeight="1">
      <c r="A330" s="136"/>
      <c r="B330" s="136"/>
      <c r="C330" s="136"/>
      <c r="D330" s="136"/>
      <c r="E330" s="136"/>
      <c r="F330" s="136"/>
      <c r="G330" s="259" t="s">
        <v>3068</v>
      </c>
      <c r="H330" s="197"/>
      <c r="I330" s="181">
        <v>13.19</v>
      </c>
    </row>
    <row r="331" spans="1:9" ht="15" customHeight="1">
      <c r="A331" s="136"/>
      <c r="B331" s="136"/>
      <c r="C331" s="136"/>
      <c r="D331" s="136"/>
      <c r="E331" s="136"/>
      <c r="F331" s="136"/>
      <c r="G331" s="259" t="s">
        <v>3069</v>
      </c>
      <c r="H331" s="197"/>
      <c r="I331" s="181">
        <v>3.7</v>
      </c>
    </row>
    <row r="332" spans="1:9" ht="15" customHeight="1">
      <c r="A332" s="136"/>
      <c r="B332" s="136"/>
      <c r="C332" s="136"/>
      <c r="D332" s="136"/>
      <c r="E332" s="136"/>
      <c r="F332" s="136"/>
      <c r="G332" s="259" t="s">
        <v>3070</v>
      </c>
      <c r="H332" s="197"/>
      <c r="I332" s="181">
        <v>16.89</v>
      </c>
    </row>
    <row r="333" spans="1:9" ht="9.75" customHeight="1">
      <c r="A333" s="136"/>
      <c r="B333" s="136"/>
      <c r="C333" s="136"/>
      <c r="D333" s="260"/>
      <c r="E333" s="197"/>
      <c r="F333" s="197"/>
      <c r="G333" s="136"/>
      <c r="H333" s="136"/>
      <c r="I333" s="136"/>
    </row>
    <row r="334" spans="1:9" ht="19.5" customHeight="1">
      <c r="A334" s="261" t="s">
        <v>3071</v>
      </c>
      <c r="B334" s="218"/>
      <c r="C334" s="218"/>
      <c r="D334" s="218"/>
      <c r="E334" s="218"/>
      <c r="F334" s="218"/>
      <c r="G334" s="218"/>
      <c r="H334" s="218"/>
      <c r="I334" s="219"/>
    </row>
    <row r="335" spans="1:9" ht="15" customHeight="1">
      <c r="A335" s="270" t="s">
        <v>3072</v>
      </c>
      <c r="B335" s="218"/>
      <c r="C335" s="219"/>
      <c r="D335" s="266" t="s">
        <v>3073</v>
      </c>
      <c r="E335" s="219"/>
      <c r="F335" s="176" t="s">
        <v>3074</v>
      </c>
      <c r="G335" s="176" t="s">
        <v>3075</v>
      </c>
      <c r="H335" s="176" t="s">
        <v>3076</v>
      </c>
      <c r="I335" s="176" t="s">
        <v>3077</v>
      </c>
    </row>
    <row r="336" spans="1:9" ht="15" customHeight="1">
      <c r="A336" s="187" t="s">
        <v>3078</v>
      </c>
      <c r="B336" s="271" t="s">
        <v>3079</v>
      </c>
      <c r="C336" s="197"/>
      <c r="D336" s="272" t="s">
        <v>3080</v>
      </c>
      <c r="E336" s="197"/>
      <c r="F336" s="187" t="s">
        <v>3081</v>
      </c>
      <c r="G336" s="188">
        <v>1</v>
      </c>
      <c r="H336" s="189">
        <v>28.04</v>
      </c>
      <c r="I336" s="189">
        <v>28.04</v>
      </c>
    </row>
    <row r="337" spans="1:9" ht="15" customHeight="1">
      <c r="A337" s="187" t="s">
        <v>3082</v>
      </c>
      <c r="B337" s="271" t="s">
        <v>3083</v>
      </c>
      <c r="C337" s="197"/>
      <c r="D337" s="272" t="s">
        <v>3084</v>
      </c>
      <c r="E337" s="197"/>
      <c r="F337" s="187" t="s">
        <v>3085</v>
      </c>
      <c r="G337" s="188">
        <v>1.1000000000000001</v>
      </c>
      <c r="H337" s="189">
        <v>496.93</v>
      </c>
      <c r="I337" s="189">
        <v>546.62</v>
      </c>
    </row>
    <row r="338" spans="1:9" ht="15" customHeight="1">
      <c r="A338" s="136"/>
      <c r="B338" s="136"/>
      <c r="C338" s="136"/>
      <c r="D338" s="136"/>
      <c r="E338" s="136"/>
      <c r="F338" s="136"/>
      <c r="G338" s="273" t="s">
        <v>3086</v>
      </c>
      <c r="H338" s="197"/>
      <c r="I338" s="190">
        <v>574.66</v>
      </c>
    </row>
    <row r="339" spans="1:9" ht="15" customHeight="1">
      <c r="A339" s="136"/>
      <c r="B339" s="136"/>
      <c r="C339" s="136"/>
      <c r="D339" s="136"/>
      <c r="E339" s="136"/>
      <c r="F339" s="136"/>
      <c r="G339" s="259" t="s">
        <v>3087</v>
      </c>
      <c r="H339" s="197"/>
      <c r="I339" s="181">
        <v>574.66</v>
      </c>
    </row>
    <row r="340" spans="1:9" ht="15" customHeight="1">
      <c r="A340" s="136"/>
      <c r="B340" s="136"/>
      <c r="C340" s="136"/>
      <c r="D340" s="136"/>
      <c r="E340" s="136"/>
      <c r="F340" s="136"/>
      <c r="G340" s="259" t="s">
        <v>3088</v>
      </c>
      <c r="H340" s="197"/>
      <c r="I340" s="181">
        <v>161.19</v>
      </c>
    </row>
    <row r="341" spans="1:9" ht="15" customHeight="1">
      <c r="A341" s="136"/>
      <c r="B341" s="136"/>
      <c r="C341" s="136"/>
      <c r="D341" s="136"/>
      <c r="E341" s="136"/>
      <c r="F341" s="136"/>
      <c r="G341" s="259" t="s">
        <v>3089</v>
      </c>
      <c r="H341" s="197"/>
      <c r="I341" s="181">
        <v>735.85</v>
      </c>
    </row>
    <row r="342" spans="1:9" ht="9.75" customHeight="1">
      <c r="A342" s="136"/>
      <c r="B342" s="136"/>
      <c r="C342" s="136"/>
      <c r="D342" s="260"/>
      <c r="E342" s="197"/>
      <c r="F342" s="197"/>
      <c r="G342" s="136"/>
      <c r="H342" s="136"/>
      <c r="I342" s="136"/>
    </row>
    <row r="343" spans="1:9" ht="19.5" customHeight="1">
      <c r="A343" s="261" t="s">
        <v>3090</v>
      </c>
      <c r="B343" s="218"/>
      <c r="C343" s="218"/>
      <c r="D343" s="218"/>
      <c r="E343" s="218"/>
      <c r="F343" s="218"/>
      <c r="G343" s="218"/>
      <c r="H343" s="218"/>
      <c r="I343" s="219"/>
    </row>
    <row r="344" spans="1:9" ht="15" customHeight="1">
      <c r="A344" s="270" t="s">
        <v>3091</v>
      </c>
      <c r="B344" s="218"/>
      <c r="C344" s="219"/>
      <c r="D344" s="266" t="s">
        <v>3092</v>
      </c>
      <c r="E344" s="219"/>
      <c r="F344" s="176" t="s">
        <v>3093</v>
      </c>
      <c r="G344" s="176" t="s">
        <v>3094</v>
      </c>
      <c r="H344" s="176" t="s">
        <v>3095</v>
      </c>
      <c r="I344" s="176" t="s">
        <v>3096</v>
      </c>
    </row>
    <row r="345" spans="1:9" ht="27.75" customHeight="1">
      <c r="A345" s="187" t="s">
        <v>3097</v>
      </c>
      <c r="B345" s="271" t="s">
        <v>3098</v>
      </c>
      <c r="C345" s="197"/>
      <c r="D345" s="272" t="s">
        <v>3099</v>
      </c>
      <c r="E345" s="197"/>
      <c r="F345" s="187" t="s">
        <v>3100</v>
      </c>
      <c r="G345" s="188">
        <v>9.5999999999999992E-3</v>
      </c>
      <c r="H345" s="189">
        <v>19.68</v>
      </c>
      <c r="I345" s="189">
        <v>0.19</v>
      </c>
    </row>
    <row r="346" spans="1:9" ht="15" customHeight="1">
      <c r="A346" s="136"/>
      <c r="B346" s="136"/>
      <c r="C346" s="136"/>
      <c r="D346" s="136"/>
      <c r="E346" s="136"/>
      <c r="F346" s="136"/>
      <c r="G346" s="273" t="s">
        <v>3101</v>
      </c>
      <c r="H346" s="197"/>
      <c r="I346" s="190">
        <v>0.19</v>
      </c>
    </row>
    <row r="347" spans="1:9" ht="15" customHeight="1">
      <c r="A347" s="270" t="s">
        <v>3102</v>
      </c>
      <c r="B347" s="218"/>
      <c r="C347" s="219"/>
      <c r="D347" s="266" t="s">
        <v>3103</v>
      </c>
      <c r="E347" s="219"/>
      <c r="F347" s="176" t="s">
        <v>3104</v>
      </c>
      <c r="G347" s="176" t="s">
        <v>3105</v>
      </c>
      <c r="H347" s="176" t="s">
        <v>3106</v>
      </c>
      <c r="I347" s="176" t="s">
        <v>3107</v>
      </c>
    </row>
    <row r="348" spans="1:9" ht="15" customHeight="1">
      <c r="A348" s="187" t="s">
        <v>3108</v>
      </c>
      <c r="B348" s="271" t="s">
        <v>3109</v>
      </c>
      <c r="C348" s="197"/>
      <c r="D348" s="272" t="s">
        <v>3110</v>
      </c>
      <c r="E348" s="197"/>
      <c r="F348" s="187" t="s">
        <v>3111</v>
      </c>
      <c r="G348" s="188">
        <v>7.3700000000000002E-2</v>
      </c>
      <c r="H348" s="189">
        <v>25.11</v>
      </c>
      <c r="I348" s="189">
        <v>1.85</v>
      </c>
    </row>
    <row r="349" spans="1:9" ht="15" customHeight="1">
      <c r="A349" s="187" t="s">
        <v>3112</v>
      </c>
      <c r="B349" s="271" t="s">
        <v>3113</v>
      </c>
      <c r="C349" s="197"/>
      <c r="D349" s="272" t="s">
        <v>3114</v>
      </c>
      <c r="E349" s="197"/>
      <c r="F349" s="187" t="s">
        <v>3115</v>
      </c>
      <c r="G349" s="188">
        <v>7.3700000000000002E-2</v>
      </c>
      <c r="H349" s="189">
        <v>14.84</v>
      </c>
      <c r="I349" s="189">
        <v>1.0900000000000001</v>
      </c>
    </row>
    <row r="350" spans="1:9" ht="15" customHeight="1">
      <c r="A350" s="136"/>
      <c r="B350" s="136"/>
      <c r="C350" s="136"/>
      <c r="D350" s="136"/>
      <c r="E350" s="136"/>
      <c r="F350" s="136"/>
      <c r="G350" s="273" t="s">
        <v>3116</v>
      </c>
      <c r="H350" s="197"/>
      <c r="I350" s="190">
        <v>2.94</v>
      </c>
    </row>
    <row r="351" spans="1:9" ht="15" customHeight="1">
      <c r="A351" s="136"/>
      <c r="B351" s="136"/>
      <c r="C351" s="136"/>
      <c r="D351" s="136"/>
      <c r="E351" s="136"/>
      <c r="F351" s="136"/>
      <c r="G351" s="259" t="s">
        <v>3117</v>
      </c>
      <c r="H351" s="197"/>
      <c r="I351" s="181">
        <v>3.13</v>
      </c>
    </row>
    <row r="352" spans="1:9" ht="15" customHeight="1">
      <c r="A352" s="136"/>
      <c r="B352" s="136"/>
      <c r="C352" s="136"/>
      <c r="D352" s="136"/>
      <c r="E352" s="136"/>
      <c r="F352" s="136"/>
      <c r="G352" s="259" t="s">
        <v>3118</v>
      </c>
      <c r="H352" s="197"/>
      <c r="I352" s="181">
        <v>0.88</v>
      </c>
    </row>
    <row r="353" spans="1:9" ht="15" customHeight="1">
      <c r="A353" s="136"/>
      <c r="B353" s="136"/>
      <c r="C353" s="136"/>
      <c r="D353" s="136"/>
      <c r="E353" s="136"/>
      <c r="F353" s="136"/>
      <c r="G353" s="259" t="s">
        <v>3119</v>
      </c>
      <c r="H353" s="197"/>
      <c r="I353" s="181">
        <v>4.01</v>
      </c>
    </row>
    <row r="354" spans="1:9" ht="9.75" customHeight="1">
      <c r="A354" s="136"/>
      <c r="B354" s="136"/>
      <c r="C354" s="136"/>
      <c r="D354" s="260"/>
      <c r="E354" s="197"/>
      <c r="F354" s="197"/>
      <c r="G354" s="136"/>
      <c r="H354" s="136"/>
      <c r="I354" s="136"/>
    </row>
    <row r="355" spans="1:9" ht="19.5" customHeight="1">
      <c r="A355" s="261" t="s">
        <v>3120</v>
      </c>
      <c r="B355" s="218"/>
      <c r="C355" s="218"/>
      <c r="D355" s="218"/>
      <c r="E355" s="218"/>
      <c r="F355" s="218"/>
      <c r="G355" s="218"/>
      <c r="H355" s="218"/>
      <c r="I355" s="219"/>
    </row>
    <row r="356" spans="1:9" ht="15" customHeight="1">
      <c r="A356" s="270" t="s">
        <v>3121</v>
      </c>
      <c r="B356" s="218"/>
      <c r="C356" s="219"/>
      <c r="D356" s="266" t="s">
        <v>3122</v>
      </c>
      <c r="E356" s="219"/>
      <c r="F356" s="176" t="s">
        <v>3123</v>
      </c>
      <c r="G356" s="176" t="s">
        <v>3124</v>
      </c>
      <c r="H356" s="176" t="s">
        <v>3125</v>
      </c>
      <c r="I356" s="176" t="s">
        <v>3126</v>
      </c>
    </row>
    <row r="357" spans="1:9" ht="15" customHeight="1">
      <c r="A357" s="187" t="s">
        <v>3127</v>
      </c>
      <c r="B357" s="271" t="s">
        <v>3128</v>
      </c>
      <c r="C357" s="197"/>
      <c r="D357" s="272" t="s">
        <v>3129</v>
      </c>
      <c r="E357" s="197"/>
      <c r="F357" s="187" t="s">
        <v>3130</v>
      </c>
      <c r="G357" s="188">
        <v>5.0000000000000001E-3</v>
      </c>
      <c r="H357" s="189">
        <v>53.75</v>
      </c>
      <c r="I357" s="189">
        <v>0.27</v>
      </c>
    </row>
    <row r="358" spans="1:9" ht="15" customHeight="1">
      <c r="A358" s="187" t="s">
        <v>3131</v>
      </c>
      <c r="B358" s="271" t="s">
        <v>3132</v>
      </c>
      <c r="C358" s="197"/>
      <c r="D358" s="272" t="s">
        <v>3133</v>
      </c>
      <c r="E358" s="197"/>
      <c r="F358" s="187" t="s">
        <v>3134</v>
      </c>
      <c r="G358" s="188">
        <v>2.3E-2</v>
      </c>
      <c r="H358" s="189">
        <v>1.61</v>
      </c>
      <c r="I358" s="189">
        <v>0.04</v>
      </c>
    </row>
    <row r="359" spans="1:9" ht="15" customHeight="1">
      <c r="A359" s="187" t="s">
        <v>3135</v>
      </c>
      <c r="B359" s="271" t="s">
        <v>3136</v>
      </c>
      <c r="C359" s="197"/>
      <c r="D359" s="272" t="s">
        <v>3137</v>
      </c>
      <c r="E359" s="197"/>
      <c r="F359" s="187" t="s">
        <v>3138</v>
      </c>
      <c r="G359" s="188">
        <v>8.2000000000000007E-3</v>
      </c>
      <c r="H359" s="189">
        <v>46.67</v>
      </c>
      <c r="I359" s="189">
        <v>0.38</v>
      </c>
    </row>
    <row r="360" spans="1:9" ht="19.5" customHeight="1">
      <c r="A360" s="187" t="s">
        <v>3139</v>
      </c>
      <c r="B360" s="271" t="s">
        <v>3140</v>
      </c>
      <c r="C360" s="197"/>
      <c r="D360" s="272" t="s">
        <v>3141</v>
      </c>
      <c r="E360" s="197"/>
      <c r="F360" s="187" t="s">
        <v>3142</v>
      </c>
      <c r="G360" s="188">
        <v>1.04</v>
      </c>
      <c r="H360" s="189">
        <v>28.82</v>
      </c>
      <c r="I360" s="189">
        <v>29.97</v>
      </c>
    </row>
    <row r="361" spans="1:9" ht="15" customHeight="1">
      <c r="A361" s="136"/>
      <c r="B361" s="136"/>
      <c r="C361" s="136"/>
      <c r="D361" s="136"/>
      <c r="E361" s="136"/>
      <c r="F361" s="136"/>
      <c r="G361" s="273" t="s">
        <v>3143</v>
      </c>
      <c r="H361" s="197"/>
      <c r="I361" s="190">
        <v>30.66</v>
      </c>
    </row>
    <row r="362" spans="1:9" ht="15" customHeight="1">
      <c r="A362" s="270" t="s">
        <v>3144</v>
      </c>
      <c r="B362" s="218"/>
      <c r="C362" s="219"/>
      <c r="D362" s="266" t="s">
        <v>3145</v>
      </c>
      <c r="E362" s="219"/>
      <c r="F362" s="176" t="s">
        <v>3146</v>
      </c>
      <c r="G362" s="176" t="s">
        <v>3147</v>
      </c>
      <c r="H362" s="176" t="s">
        <v>3148</v>
      </c>
      <c r="I362" s="176" t="s">
        <v>3149</v>
      </c>
    </row>
    <row r="363" spans="1:9" ht="19.5" customHeight="1">
      <c r="A363" s="187" t="s">
        <v>3150</v>
      </c>
      <c r="B363" s="271" t="s">
        <v>3151</v>
      </c>
      <c r="C363" s="197"/>
      <c r="D363" s="272" t="s">
        <v>3152</v>
      </c>
      <c r="E363" s="197"/>
      <c r="F363" s="187" t="s">
        <v>3153</v>
      </c>
      <c r="G363" s="188">
        <v>0.11</v>
      </c>
      <c r="H363" s="189">
        <v>15.9</v>
      </c>
      <c r="I363" s="189">
        <v>1.75</v>
      </c>
    </row>
    <row r="364" spans="1:9" ht="19.5" customHeight="1">
      <c r="A364" s="187" t="s">
        <v>3154</v>
      </c>
      <c r="B364" s="271" t="s">
        <v>3155</v>
      </c>
      <c r="C364" s="197"/>
      <c r="D364" s="272" t="s">
        <v>3156</v>
      </c>
      <c r="E364" s="197"/>
      <c r="F364" s="187" t="s">
        <v>3157</v>
      </c>
      <c r="G364" s="188">
        <v>0.11</v>
      </c>
      <c r="H364" s="189">
        <v>20.52</v>
      </c>
      <c r="I364" s="189">
        <v>2.2599999999999998</v>
      </c>
    </row>
    <row r="365" spans="1:9" ht="15" customHeight="1">
      <c r="A365" s="136"/>
      <c r="B365" s="136"/>
      <c r="C365" s="136"/>
      <c r="D365" s="136"/>
      <c r="E365" s="136"/>
      <c r="F365" s="136"/>
      <c r="G365" s="273" t="s">
        <v>3158</v>
      </c>
      <c r="H365" s="197"/>
      <c r="I365" s="190">
        <v>4.01</v>
      </c>
    </row>
    <row r="366" spans="1:9" ht="15" customHeight="1">
      <c r="A366" s="136"/>
      <c r="B366" s="136"/>
      <c r="C366" s="136"/>
      <c r="D366" s="136"/>
      <c r="E366" s="136"/>
      <c r="F366" s="136"/>
      <c r="G366" s="259" t="s">
        <v>3159</v>
      </c>
      <c r="H366" s="197"/>
      <c r="I366" s="181">
        <v>34.630000000000003</v>
      </c>
    </row>
    <row r="367" spans="1:9" ht="15" customHeight="1">
      <c r="A367" s="136"/>
      <c r="B367" s="136"/>
      <c r="C367" s="136"/>
      <c r="D367" s="136"/>
      <c r="E367" s="136"/>
      <c r="F367" s="136"/>
      <c r="G367" s="259" t="s">
        <v>3160</v>
      </c>
      <c r="H367" s="197"/>
      <c r="I367" s="181">
        <v>9.7100000000000009</v>
      </c>
    </row>
    <row r="368" spans="1:9" ht="15" customHeight="1">
      <c r="A368" s="136"/>
      <c r="B368" s="136"/>
      <c r="C368" s="136"/>
      <c r="D368" s="136"/>
      <c r="E368" s="136"/>
      <c r="F368" s="136"/>
      <c r="G368" s="259" t="s">
        <v>3161</v>
      </c>
      <c r="H368" s="197"/>
      <c r="I368" s="181">
        <v>44.34</v>
      </c>
    </row>
    <row r="369" spans="1:9" ht="9.75" customHeight="1">
      <c r="A369" s="136"/>
      <c r="B369" s="136"/>
      <c r="C369" s="136"/>
      <c r="D369" s="260"/>
      <c r="E369" s="197"/>
      <c r="F369" s="197"/>
      <c r="G369" s="136"/>
      <c r="H369" s="136"/>
      <c r="I369" s="136"/>
    </row>
    <row r="370" spans="1:9" ht="19.5" customHeight="1">
      <c r="A370" s="261" t="s">
        <v>3162</v>
      </c>
      <c r="B370" s="218"/>
      <c r="C370" s="218"/>
      <c r="D370" s="218"/>
      <c r="E370" s="218"/>
      <c r="F370" s="218"/>
      <c r="G370" s="218"/>
      <c r="H370" s="218"/>
      <c r="I370" s="219"/>
    </row>
    <row r="371" spans="1:9" ht="9.75" customHeight="1">
      <c r="A371" s="264" t="s">
        <v>3163</v>
      </c>
      <c r="B371" s="216"/>
      <c r="C371" s="265" t="s">
        <v>3164</v>
      </c>
      <c r="D371" s="216"/>
      <c r="E371" s="266" t="s">
        <v>3165</v>
      </c>
      <c r="F371" s="219"/>
      <c r="G371" s="266" t="s">
        <v>3166</v>
      </c>
      <c r="H371" s="219"/>
      <c r="I371" s="267" t="s">
        <v>3167</v>
      </c>
    </row>
    <row r="372" spans="1:9" ht="9.75" customHeight="1">
      <c r="A372" s="201"/>
      <c r="B372" s="203"/>
      <c r="C372" s="201"/>
      <c r="D372" s="203"/>
      <c r="E372" s="176" t="s">
        <v>3168</v>
      </c>
      <c r="F372" s="176" t="s">
        <v>3169</v>
      </c>
      <c r="G372" s="176" t="s">
        <v>3170</v>
      </c>
      <c r="H372" s="176" t="s">
        <v>3171</v>
      </c>
      <c r="I372" s="242"/>
    </row>
    <row r="373" spans="1:9" ht="15" customHeight="1">
      <c r="A373" s="177" t="s">
        <v>3172</v>
      </c>
      <c r="B373" s="178" t="s">
        <v>3173</v>
      </c>
      <c r="C373" s="268">
        <v>1</v>
      </c>
      <c r="D373" s="197"/>
      <c r="E373" s="185">
        <v>0.69</v>
      </c>
      <c r="F373" s="185">
        <v>0.31</v>
      </c>
      <c r="G373" s="182">
        <v>107.61960000000001</v>
      </c>
      <c r="H373" s="182">
        <v>55.9754</v>
      </c>
      <c r="I373" s="182">
        <v>91.609899999999996</v>
      </c>
    </row>
    <row r="374" spans="1:9" ht="15" customHeight="1">
      <c r="A374" s="177" t="s">
        <v>3174</v>
      </c>
      <c r="B374" s="178" t="s">
        <v>3175</v>
      </c>
      <c r="C374" s="268">
        <v>1</v>
      </c>
      <c r="D374" s="197"/>
      <c r="E374" s="185">
        <v>1</v>
      </c>
      <c r="F374" s="185">
        <v>0</v>
      </c>
      <c r="G374" s="182">
        <v>48.3962</v>
      </c>
      <c r="H374" s="182">
        <v>44.155200000000001</v>
      </c>
      <c r="I374" s="182">
        <v>48.3962</v>
      </c>
    </row>
    <row r="375" spans="1:9" ht="15" customHeight="1">
      <c r="A375" s="177" t="s">
        <v>3176</v>
      </c>
      <c r="B375" s="178" t="s">
        <v>3177</v>
      </c>
      <c r="C375" s="268">
        <v>1</v>
      </c>
      <c r="D375" s="197"/>
      <c r="E375" s="185">
        <v>1</v>
      </c>
      <c r="F375" s="185">
        <v>0</v>
      </c>
      <c r="G375" s="182">
        <v>21.837800000000001</v>
      </c>
      <c r="H375" s="182">
        <v>2.7915000000000001</v>
      </c>
      <c r="I375" s="182">
        <v>21.837800000000001</v>
      </c>
    </row>
    <row r="376" spans="1:9" ht="15" customHeight="1">
      <c r="A376" s="177" t="s">
        <v>3178</v>
      </c>
      <c r="B376" s="178" t="s">
        <v>3179</v>
      </c>
      <c r="C376" s="268">
        <v>4</v>
      </c>
      <c r="D376" s="197"/>
      <c r="E376" s="185">
        <v>0.88</v>
      </c>
      <c r="F376" s="185">
        <v>0.12</v>
      </c>
      <c r="G376" s="182">
        <v>0.71650000000000003</v>
      </c>
      <c r="H376" s="182">
        <v>0.48259999999999997</v>
      </c>
      <c r="I376" s="182">
        <v>2.7536</v>
      </c>
    </row>
    <row r="377" spans="1:9" ht="15" customHeight="1">
      <c r="A377" s="136"/>
      <c r="B377" s="136"/>
      <c r="C377" s="136"/>
      <c r="D377" s="136"/>
      <c r="E377" s="136"/>
      <c r="F377" s="136"/>
      <c r="G377" s="274" t="s">
        <v>3180</v>
      </c>
      <c r="H377" s="197"/>
      <c r="I377" s="186">
        <v>164.5976</v>
      </c>
    </row>
    <row r="378" spans="1:9" ht="15" customHeight="1">
      <c r="A378" s="262" t="s">
        <v>3181</v>
      </c>
      <c r="B378" s="218"/>
      <c r="C378" s="218"/>
      <c r="D378" s="218"/>
      <c r="E378" s="219"/>
      <c r="F378" s="176" t="s">
        <v>3182</v>
      </c>
      <c r="G378" s="176" t="s">
        <v>3183</v>
      </c>
      <c r="H378" s="176" t="s">
        <v>3184</v>
      </c>
      <c r="I378" s="176" t="s">
        <v>3185</v>
      </c>
    </row>
    <row r="379" spans="1:9" ht="15" customHeight="1">
      <c r="A379" s="177" t="s">
        <v>3186</v>
      </c>
      <c r="B379" s="263" t="s">
        <v>3187</v>
      </c>
      <c r="C379" s="197"/>
      <c r="D379" s="197"/>
      <c r="E379" s="197"/>
      <c r="F379" s="177" t="s">
        <v>3188</v>
      </c>
      <c r="G379" s="179">
        <v>5</v>
      </c>
      <c r="H379" s="180">
        <v>9.69</v>
      </c>
      <c r="I379" s="180">
        <v>48.45</v>
      </c>
    </row>
    <row r="380" spans="1:9" ht="15" customHeight="1">
      <c r="A380" s="136"/>
      <c r="B380" s="136"/>
      <c r="C380" s="136"/>
      <c r="D380" s="136"/>
      <c r="E380" s="136"/>
      <c r="F380" s="136"/>
      <c r="G380" s="259" t="s">
        <v>3189</v>
      </c>
      <c r="H380" s="197"/>
      <c r="I380" s="181">
        <v>48.45</v>
      </c>
    </row>
    <row r="381" spans="1:9" ht="15" customHeight="1">
      <c r="A381" s="136"/>
      <c r="B381" s="136"/>
      <c r="C381" s="136"/>
      <c r="D381" s="136"/>
      <c r="E381" s="136"/>
      <c r="F381" s="136"/>
      <c r="G381" s="259" t="s">
        <v>3190</v>
      </c>
      <c r="H381" s="197"/>
      <c r="I381" s="182">
        <v>213.04759999999999</v>
      </c>
    </row>
    <row r="382" spans="1:9" ht="15" customHeight="1">
      <c r="A382" s="136"/>
      <c r="B382" s="136"/>
      <c r="C382" s="136"/>
      <c r="D382" s="136"/>
      <c r="E382" s="136"/>
      <c r="F382" s="136"/>
      <c r="G382" s="259" t="s">
        <v>3191</v>
      </c>
      <c r="H382" s="197"/>
      <c r="I382" s="182">
        <v>24.9</v>
      </c>
    </row>
    <row r="383" spans="1:9" ht="15" customHeight="1">
      <c r="A383" s="136"/>
      <c r="B383" s="136"/>
      <c r="C383" s="136"/>
      <c r="D383" s="136"/>
      <c r="E383" s="136"/>
      <c r="F383" s="136"/>
      <c r="G383" s="269" t="s">
        <v>3192</v>
      </c>
      <c r="H383" s="202"/>
      <c r="I383" s="183">
        <v>8.5561000000000007</v>
      </c>
    </row>
    <row r="384" spans="1:9" ht="15" customHeight="1">
      <c r="A384" s="262" t="s">
        <v>3193</v>
      </c>
      <c r="B384" s="218"/>
      <c r="C384" s="218"/>
      <c r="D384" s="218"/>
      <c r="E384" s="219"/>
      <c r="F384" s="176" t="s">
        <v>3194</v>
      </c>
      <c r="G384" s="176" t="s">
        <v>3195</v>
      </c>
      <c r="H384" s="176" t="s">
        <v>3196</v>
      </c>
      <c r="I384" s="176" t="s">
        <v>3197</v>
      </c>
    </row>
    <row r="385" spans="1:9" ht="15" customHeight="1">
      <c r="A385" s="177" t="s">
        <v>3198</v>
      </c>
      <c r="B385" s="263" t="s">
        <v>3199</v>
      </c>
      <c r="C385" s="197"/>
      <c r="D385" s="197"/>
      <c r="E385" s="197"/>
      <c r="F385" s="177" t="s">
        <v>3200</v>
      </c>
      <c r="G385" s="179">
        <v>1.9035299999999999</v>
      </c>
      <c r="H385" s="180">
        <v>4.5777000000000001</v>
      </c>
      <c r="I385" s="180">
        <v>8.7200000000000006</v>
      </c>
    </row>
    <row r="386" spans="1:9" ht="15" customHeight="1">
      <c r="A386" s="177" t="s">
        <v>3201</v>
      </c>
      <c r="B386" s="263" t="s">
        <v>3202</v>
      </c>
      <c r="C386" s="197"/>
      <c r="D386" s="197"/>
      <c r="E386" s="197"/>
      <c r="F386" s="177" t="s">
        <v>3203</v>
      </c>
      <c r="G386" s="179">
        <v>0.55162</v>
      </c>
      <c r="H386" s="180">
        <v>100.038</v>
      </c>
      <c r="I386" s="180">
        <v>55.18</v>
      </c>
    </row>
    <row r="387" spans="1:9" ht="15" customHeight="1">
      <c r="A387" s="177" t="s">
        <v>3204</v>
      </c>
      <c r="B387" s="263" t="s">
        <v>3205</v>
      </c>
      <c r="C387" s="197"/>
      <c r="D387" s="197"/>
      <c r="E387" s="197"/>
      <c r="F387" s="177" t="s">
        <v>3206</v>
      </c>
      <c r="G387" s="179">
        <v>0.68813000000000002</v>
      </c>
      <c r="H387" s="180">
        <v>71.799599999999998</v>
      </c>
      <c r="I387" s="180">
        <v>49.41</v>
      </c>
    </row>
    <row r="388" spans="1:9" ht="15" customHeight="1">
      <c r="A388" s="177" t="s">
        <v>3207</v>
      </c>
      <c r="B388" s="263" t="s">
        <v>3208</v>
      </c>
      <c r="C388" s="197"/>
      <c r="D388" s="197"/>
      <c r="E388" s="197"/>
      <c r="F388" s="177" t="s">
        <v>3209</v>
      </c>
      <c r="G388" s="179">
        <v>475.88225999999997</v>
      </c>
      <c r="H388" s="180">
        <v>0.34250000000000003</v>
      </c>
      <c r="I388" s="180">
        <v>161.80000000000001</v>
      </c>
    </row>
    <row r="389" spans="1:9" ht="15" customHeight="1">
      <c r="A389" s="136"/>
      <c r="B389" s="136"/>
      <c r="C389" s="136"/>
      <c r="D389" s="136"/>
      <c r="E389" s="136"/>
      <c r="F389" s="136"/>
      <c r="G389" s="259" t="s">
        <v>3210</v>
      </c>
      <c r="H389" s="197"/>
      <c r="I389" s="181">
        <v>276.29399999999998</v>
      </c>
    </row>
    <row r="390" spans="1:9" ht="15" customHeight="1">
      <c r="A390" s="262" t="s">
        <v>3211</v>
      </c>
      <c r="B390" s="219"/>
      <c r="C390" s="266" t="s">
        <v>3212</v>
      </c>
      <c r="D390" s="219"/>
      <c r="E390" s="266" t="s">
        <v>3213</v>
      </c>
      <c r="F390" s="219"/>
      <c r="G390" s="176" t="s">
        <v>3214</v>
      </c>
      <c r="H390" s="176" t="s">
        <v>3215</v>
      </c>
      <c r="I390" s="176" t="s">
        <v>3216</v>
      </c>
    </row>
    <row r="391" spans="1:9" ht="19.5" customHeight="1">
      <c r="A391" s="191" t="s">
        <v>3217</v>
      </c>
      <c r="B391" s="192" t="s">
        <v>3218</v>
      </c>
      <c r="C391" s="277" t="s">
        <v>3219</v>
      </c>
      <c r="D391" s="197"/>
      <c r="E391" s="277" t="s">
        <v>3220</v>
      </c>
      <c r="F391" s="197"/>
      <c r="G391" s="193">
        <v>1.9E-3</v>
      </c>
      <c r="H391" s="194">
        <v>17.07</v>
      </c>
      <c r="I391" s="194">
        <v>0.03</v>
      </c>
    </row>
    <row r="392" spans="1:9" ht="19.5" customHeight="1">
      <c r="A392" s="191" t="s">
        <v>3221</v>
      </c>
      <c r="B392" s="192" t="s">
        <v>3222</v>
      </c>
      <c r="C392" s="277" t="s">
        <v>3223</v>
      </c>
      <c r="D392" s="197"/>
      <c r="E392" s="277" t="s">
        <v>3224</v>
      </c>
      <c r="F392" s="197"/>
      <c r="G392" s="193">
        <v>0.82743</v>
      </c>
      <c r="H392" s="194">
        <v>0.89</v>
      </c>
      <c r="I392" s="194">
        <v>0.74</v>
      </c>
    </row>
    <row r="393" spans="1:9" ht="15" customHeight="1">
      <c r="A393" s="191" t="s">
        <v>3225</v>
      </c>
      <c r="B393" s="192" t="s">
        <v>3226</v>
      </c>
      <c r="C393" s="277" t="s">
        <v>3227</v>
      </c>
      <c r="D393" s="197"/>
      <c r="E393" s="277" t="s">
        <v>3228</v>
      </c>
      <c r="F393" s="197"/>
      <c r="G393" s="193">
        <v>1.0322</v>
      </c>
      <c r="H393" s="194">
        <v>0.89</v>
      </c>
      <c r="I393" s="194">
        <v>0.92</v>
      </c>
    </row>
    <row r="394" spans="1:9" ht="19.5" customHeight="1">
      <c r="A394" s="191" t="s">
        <v>3229</v>
      </c>
      <c r="B394" s="192" t="s">
        <v>3230</v>
      </c>
      <c r="C394" s="277" t="s">
        <v>3231</v>
      </c>
      <c r="D394" s="197"/>
      <c r="E394" s="277" t="s">
        <v>3232</v>
      </c>
      <c r="F394" s="197"/>
      <c r="G394" s="193">
        <v>0.47588000000000003</v>
      </c>
      <c r="H394" s="194">
        <v>17.07</v>
      </c>
      <c r="I394" s="194">
        <v>8.1199999999999992</v>
      </c>
    </row>
    <row r="395" spans="1:9" ht="15" customHeight="1">
      <c r="A395" s="136"/>
      <c r="B395" s="136"/>
      <c r="C395" s="136"/>
      <c r="D395" s="136"/>
      <c r="E395" s="136"/>
      <c r="F395" s="136"/>
      <c r="G395" s="259" t="s">
        <v>3233</v>
      </c>
      <c r="H395" s="197"/>
      <c r="I395" s="180">
        <v>9.8108000000000004</v>
      </c>
    </row>
    <row r="396" spans="1:9" ht="15" customHeight="1">
      <c r="A396" s="136"/>
      <c r="B396" s="136"/>
      <c r="C396" s="136"/>
      <c r="D396" s="136"/>
      <c r="E396" s="136"/>
      <c r="F396" s="136"/>
      <c r="G396" s="259" t="s">
        <v>3234</v>
      </c>
      <c r="H396" s="197"/>
      <c r="I396" s="184">
        <v>294.66090000000003</v>
      </c>
    </row>
    <row r="397" spans="1:9" ht="15" customHeight="1">
      <c r="A397" s="136"/>
      <c r="B397" s="136"/>
      <c r="C397" s="136"/>
      <c r="D397" s="136"/>
      <c r="E397" s="136"/>
      <c r="F397" s="136"/>
      <c r="G397" s="259" t="s">
        <v>3235</v>
      </c>
      <c r="H397" s="197"/>
      <c r="I397" s="181">
        <v>294.66000000000003</v>
      </c>
    </row>
    <row r="398" spans="1:9" ht="15" customHeight="1">
      <c r="A398" s="136"/>
      <c r="B398" s="136"/>
      <c r="C398" s="136"/>
      <c r="D398" s="136"/>
      <c r="E398" s="136"/>
      <c r="F398" s="136"/>
      <c r="G398" s="259" t="s">
        <v>3236</v>
      </c>
      <c r="H398" s="197"/>
      <c r="I398" s="181">
        <v>82.65</v>
      </c>
    </row>
    <row r="399" spans="1:9" ht="15" customHeight="1">
      <c r="A399" s="136"/>
      <c r="B399" s="136"/>
      <c r="C399" s="136"/>
      <c r="D399" s="136"/>
      <c r="E399" s="136"/>
      <c r="F399" s="136"/>
      <c r="G399" s="259" t="s">
        <v>3237</v>
      </c>
      <c r="H399" s="197"/>
      <c r="I399" s="181">
        <v>377.31</v>
      </c>
    </row>
    <row r="400" spans="1:9" ht="9.75" customHeight="1">
      <c r="A400" s="136"/>
      <c r="B400" s="136"/>
      <c r="C400" s="136"/>
      <c r="D400" s="260"/>
      <c r="E400" s="197"/>
      <c r="F400" s="197"/>
      <c r="G400" s="136"/>
      <c r="H400" s="136"/>
      <c r="I400" s="136"/>
    </row>
    <row r="401" spans="1:9" ht="19.5" customHeight="1">
      <c r="A401" s="261" t="s">
        <v>3238</v>
      </c>
      <c r="B401" s="218"/>
      <c r="C401" s="218"/>
      <c r="D401" s="218"/>
      <c r="E401" s="218"/>
      <c r="F401" s="218"/>
      <c r="G401" s="218"/>
      <c r="H401" s="218"/>
      <c r="I401" s="219"/>
    </row>
    <row r="402" spans="1:9" ht="9.75" customHeight="1">
      <c r="A402" s="275"/>
      <c r="B402" s="197"/>
      <c r="C402" s="197"/>
      <c r="D402" s="197"/>
      <c r="E402" s="197"/>
      <c r="F402" s="197"/>
      <c r="G402" s="197"/>
      <c r="H402" s="197"/>
      <c r="I402" s="197"/>
    </row>
    <row r="403" spans="1:9" ht="15" customHeight="1">
      <c r="A403" s="136"/>
      <c r="B403" s="136"/>
      <c r="C403" s="136"/>
      <c r="D403" s="136"/>
      <c r="E403" s="136"/>
      <c r="F403" s="136"/>
      <c r="G403" s="259" t="s">
        <v>3239</v>
      </c>
      <c r="H403" s="197"/>
      <c r="I403" s="181">
        <v>32.630000000000003</v>
      </c>
    </row>
    <row r="404" spans="1:9" ht="15" customHeight="1">
      <c r="A404" s="136"/>
      <c r="B404" s="136"/>
      <c r="C404" s="136"/>
      <c r="D404" s="136"/>
      <c r="E404" s="136"/>
      <c r="F404" s="136"/>
      <c r="G404" s="259" t="s">
        <v>3240</v>
      </c>
      <c r="H404" s="197"/>
      <c r="I404" s="181">
        <v>9.15</v>
      </c>
    </row>
    <row r="405" spans="1:9" ht="15" customHeight="1">
      <c r="A405" s="136"/>
      <c r="B405" s="136"/>
      <c r="C405" s="136"/>
      <c r="D405" s="136"/>
      <c r="E405" s="136"/>
      <c r="F405" s="136"/>
      <c r="G405" s="259" t="s">
        <v>3241</v>
      </c>
      <c r="H405" s="197"/>
      <c r="I405" s="181">
        <v>41.78</v>
      </c>
    </row>
    <row r="406" spans="1:9" ht="9.75" customHeight="1">
      <c r="A406" s="136"/>
      <c r="B406" s="136"/>
      <c r="C406" s="136"/>
      <c r="D406" s="260"/>
      <c r="E406" s="197"/>
      <c r="F406" s="197"/>
      <c r="G406" s="136"/>
      <c r="H406" s="136"/>
      <c r="I406" s="136"/>
    </row>
    <row r="407" spans="1:9" ht="19.5" customHeight="1">
      <c r="A407" s="261" t="s">
        <v>3242</v>
      </c>
      <c r="B407" s="218"/>
      <c r="C407" s="218"/>
      <c r="D407" s="218"/>
      <c r="E407" s="218"/>
      <c r="F407" s="218"/>
      <c r="G407" s="218"/>
      <c r="H407" s="218"/>
      <c r="I407" s="219"/>
    </row>
    <row r="408" spans="1:9" ht="15" customHeight="1">
      <c r="A408" s="270" t="s">
        <v>3243</v>
      </c>
      <c r="B408" s="218"/>
      <c r="C408" s="219"/>
      <c r="D408" s="266" t="s">
        <v>3244</v>
      </c>
      <c r="E408" s="219"/>
      <c r="F408" s="176" t="s">
        <v>3245</v>
      </c>
      <c r="G408" s="176" t="s">
        <v>3246</v>
      </c>
      <c r="H408" s="176" t="s">
        <v>3247</v>
      </c>
      <c r="I408" s="176" t="s">
        <v>3248</v>
      </c>
    </row>
    <row r="409" spans="1:9" ht="19.5" customHeight="1">
      <c r="A409" s="187" t="s">
        <v>3249</v>
      </c>
      <c r="B409" s="271" t="s">
        <v>3250</v>
      </c>
      <c r="C409" s="197"/>
      <c r="D409" s="272" t="s">
        <v>3251</v>
      </c>
      <c r="E409" s="197"/>
      <c r="F409" s="187" t="s">
        <v>3252</v>
      </c>
      <c r="G409" s="188">
        <v>0.01</v>
      </c>
      <c r="H409" s="189">
        <v>4.47</v>
      </c>
      <c r="I409" s="189">
        <v>0.04</v>
      </c>
    </row>
    <row r="410" spans="1:9" ht="19.5" customHeight="1">
      <c r="A410" s="187" t="s">
        <v>3253</v>
      </c>
      <c r="B410" s="271" t="s">
        <v>3254</v>
      </c>
      <c r="C410" s="197"/>
      <c r="D410" s="272" t="s">
        <v>3255</v>
      </c>
      <c r="E410" s="197"/>
      <c r="F410" s="187" t="s">
        <v>3256</v>
      </c>
      <c r="G410" s="188">
        <v>0.47399999999999998</v>
      </c>
      <c r="H410" s="189">
        <v>2.5</v>
      </c>
      <c r="I410" s="189">
        <v>1.19</v>
      </c>
    </row>
    <row r="411" spans="1:9" ht="15" customHeight="1">
      <c r="A411" s="187" t="s">
        <v>3257</v>
      </c>
      <c r="B411" s="271" t="s">
        <v>3258</v>
      </c>
      <c r="C411" s="197"/>
      <c r="D411" s="272" t="s">
        <v>3259</v>
      </c>
      <c r="E411" s="197"/>
      <c r="F411" s="187" t="s">
        <v>3260</v>
      </c>
      <c r="G411" s="188">
        <v>1.1859999999999999</v>
      </c>
      <c r="H411" s="189">
        <v>2.5</v>
      </c>
      <c r="I411" s="189">
        <v>2.97</v>
      </c>
    </row>
    <row r="412" spans="1:9" ht="27.75" customHeight="1">
      <c r="A412" s="187" t="s">
        <v>3261</v>
      </c>
      <c r="B412" s="271" t="s">
        <v>3262</v>
      </c>
      <c r="C412" s="197"/>
      <c r="D412" s="272" t="s">
        <v>3263</v>
      </c>
      <c r="E412" s="197"/>
      <c r="F412" s="187" t="s">
        <v>3264</v>
      </c>
      <c r="G412" s="188">
        <v>1.1859999999999999</v>
      </c>
      <c r="H412" s="189">
        <v>4.58</v>
      </c>
      <c r="I412" s="189">
        <v>5.43</v>
      </c>
    </row>
    <row r="413" spans="1:9" ht="27.75" customHeight="1">
      <c r="A413" s="187" t="s">
        <v>3265</v>
      </c>
      <c r="B413" s="271" t="s">
        <v>3266</v>
      </c>
      <c r="C413" s="197"/>
      <c r="D413" s="272" t="s">
        <v>3267</v>
      </c>
      <c r="E413" s="197"/>
      <c r="F413" s="187" t="s">
        <v>3268</v>
      </c>
      <c r="G413" s="188">
        <v>0.35599999999999998</v>
      </c>
      <c r="H413" s="189">
        <v>10</v>
      </c>
      <c r="I413" s="189">
        <v>3.56</v>
      </c>
    </row>
    <row r="414" spans="1:9" ht="19.5" customHeight="1">
      <c r="A414" s="187" t="s">
        <v>3269</v>
      </c>
      <c r="B414" s="271" t="s">
        <v>3270</v>
      </c>
      <c r="C414" s="197"/>
      <c r="D414" s="272" t="s">
        <v>3271</v>
      </c>
      <c r="E414" s="197"/>
      <c r="F414" s="187" t="s">
        <v>3272</v>
      </c>
      <c r="G414" s="188">
        <v>0.72599999999999998</v>
      </c>
      <c r="H414" s="189">
        <v>3.29</v>
      </c>
      <c r="I414" s="189">
        <v>2.39</v>
      </c>
    </row>
    <row r="415" spans="1:9" ht="15" customHeight="1">
      <c r="A415" s="187" t="s">
        <v>3273</v>
      </c>
      <c r="B415" s="271" t="s">
        <v>3274</v>
      </c>
      <c r="C415" s="197"/>
      <c r="D415" s="272" t="s">
        <v>3275</v>
      </c>
      <c r="E415" s="197"/>
      <c r="F415" s="187" t="s">
        <v>3276</v>
      </c>
      <c r="G415" s="188">
        <v>3.3000000000000002E-2</v>
      </c>
      <c r="H415" s="189">
        <v>15.5</v>
      </c>
      <c r="I415" s="189">
        <v>0.51</v>
      </c>
    </row>
    <row r="416" spans="1:9" ht="15" customHeight="1">
      <c r="A416" s="136"/>
      <c r="B416" s="136"/>
      <c r="C416" s="136"/>
      <c r="D416" s="136"/>
      <c r="E416" s="136"/>
      <c r="F416" s="136"/>
      <c r="G416" s="273" t="s">
        <v>3277</v>
      </c>
      <c r="H416" s="197"/>
      <c r="I416" s="190">
        <v>16.09</v>
      </c>
    </row>
    <row r="417" spans="1:9" ht="15" customHeight="1">
      <c r="A417" s="270" t="s">
        <v>3278</v>
      </c>
      <c r="B417" s="218"/>
      <c r="C417" s="219"/>
      <c r="D417" s="266" t="s">
        <v>3279</v>
      </c>
      <c r="E417" s="219"/>
      <c r="F417" s="176" t="s">
        <v>3280</v>
      </c>
      <c r="G417" s="176" t="s">
        <v>3281</v>
      </c>
      <c r="H417" s="176" t="s">
        <v>3282</v>
      </c>
      <c r="I417" s="176" t="s">
        <v>3283</v>
      </c>
    </row>
    <row r="418" spans="1:9" ht="15" customHeight="1">
      <c r="A418" s="187" t="s">
        <v>3284</v>
      </c>
      <c r="B418" s="271" t="s">
        <v>3285</v>
      </c>
      <c r="C418" s="197"/>
      <c r="D418" s="272" t="s">
        <v>3286</v>
      </c>
      <c r="E418" s="197"/>
      <c r="F418" s="187" t="s">
        <v>3287</v>
      </c>
      <c r="G418" s="188">
        <v>0.32400000000000001</v>
      </c>
      <c r="H418" s="189">
        <v>18.5</v>
      </c>
      <c r="I418" s="189">
        <v>5.99</v>
      </c>
    </row>
    <row r="419" spans="1:9" ht="15" customHeight="1">
      <c r="A419" s="187" t="s">
        <v>3288</v>
      </c>
      <c r="B419" s="271" t="s">
        <v>3289</v>
      </c>
      <c r="C419" s="197"/>
      <c r="D419" s="272" t="s">
        <v>3290</v>
      </c>
      <c r="E419" s="197"/>
      <c r="F419" s="187" t="s">
        <v>3291</v>
      </c>
      <c r="G419" s="188">
        <v>1.45</v>
      </c>
      <c r="H419" s="189">
        <v>22.12</v>
      </c>
      <c r="I419" s="189">
        <v>32.07</v>
      </c>
    </row>
    <row r="420" spans="1:9" ht="19.5" customHeight="1">
      <c r="A420" s="187" t="s">
        <v>3292</v>
      </c>
      <c r="B420" s="271" t="s">
        <v>3293</v>
      </c>
      <c r="C420" s="197"/>
      <c r="D420" s="272" t="s">
        <v>3294</v>
      </c>
      <c r="E420" s="197"/>
      <c r="F420" s="187" t="s">
        <v>3295</v>
      </c>
      <c r="G420" s="188">
        <v>0.621</v>
      </c>
      <c r="H420" s="189">
        <v>74.19</v>
      </c>
      <c r="I420" s="189">
        <v>46.07</v>
      </c>
    </row>
    <row r="421" spans="1:9" ht="15" customHeight="1">
      <c r="A421" s="136"/>
      <c r="B421" s="136"/>
      <c r="C421" s="136"/>
      <c r="D421" s="136"/>
      <c r="E421" s="136"/>
      <c r="F421" s="136"/>
      <c r="G421" s="273" t="s">
        <v>3296</v>
      </c>
      <c r="H421" s="197"/>
      <c r="I421" s="190">
        <v>84.13</v>
      </c>
    </row>
    <row r="422" spans="1:9" ht="15" customHeight="1">
      <c r="A422" s="136"/>
      <c r="B422" s="136"/>
      <c r="C422" s="136"/>
      <c r="D422" s="136"/>
      <c r="E422" s="136"/>
      <c r="F422" s="136"/>
      <c r="G422" s="259" t="s">
        <v>3297</v>
      </c>
      <c r="H422" s="197"/>
      <c r="I422" s="181">
        <v>100.22</v>
      </c>
    </row>
    <row r="423" spans="1:9" ht="15" customHeight="1">
      <c r="A423" s="136"/>
      <c r="B423" s="136"/>
      <c r="C423" s="136"/>
      <c r="D423" s="136"/>
      <c r="E423" s="136"/>
      <c r="F423" s="136"/>
      <c r="G423" s="259" t="s">
        <v>3298</v>
      </c>
      <c r="H423" s="197"/>
      <c r="I423" s="181">
        <v>28.11</v>
      </c>
    </row>
    <row r="424" spans="1:9" ht="15" customHeight="1">
      <c r="A424" s="136"/>
      <c r="B424" s="136"/>
      <c r="C424" s="136"/>
      <c r="D424" s="136"/>
      <c r="E424" s="136"/>
      <c r="F424" s="136"/>
      <c r="G424" s="259" t="s">
        <v>3299</v>
      </c>
      <c r="H424" s="197"/>
      <c r="I424" s="181">
        <v>128.33000000000001</v>
      </c>
    </row>
    <row r="425" spans="1:9" ht="9.75" customHeight="1">
      <c r="A425" s="136"/>
      <c r="B425" s="136"/>
      <c r="C425" s="136"/>
      <c r="D425" s="260"/>
      <c r="E425" s="197"/>
      <c r="F425" s="197"/>
      <c r="G425" s="136"/>
      <c r="H425" s="136"/>
      <c r="I425" s="136"/>
    </row>
    <row r="426" spans="1:9" ht="19.5" customHeight="1">
      <c r="A426" s="261" t="s">
        <v>3300</v>
      </c>
      <c r="B426" s="218"/>
      <c r="C426" s="218"/>
      <c r="D426" s="218"/>
      <c r="E426" s="218"/>
      <c r="F426" s="218"/>
      <c r="G426" s="218"/>
      <c r="H426" s="218"/>
      <c r="I426" s="219"/>
    </row>
    <row r="427" spans="1:9" ht="9.75" customHeight="1">
      <c r="A427" s="264" t="s">
        <v>3301</v>
      </c>
      <c r="B427" s="216"/>
      <c r="C427" s="265" t="s">
        <v>3302</v>
      </c>
      <c r="D427" s="216"/>
      <c r="E427" s="266" t="s">
        <v>3303</v>
      </c>
      <c r="F427" s="219"/>
      <c r="G427" s="266" t="s">
        <v>3304</v>
      </c>
      <c r="H427" s="219"/>
      <c r="I427" s="267" t="s">
        <v>3305</v>
      </c>
    </row>
    <row r="428" spans="1:9" ht="9.75" customHeight="1">
      <c r="A428" s="201"/>
      <c r="B428" s="203"/>
      <c r="C428" s="201"/>
      <c r="D428" s="203"/>
      <c r="E428" s="176" t="s">
        <v>3306</v>
      </c>
      <c r="F428" s="176" t="s">
        <v>3307</v>
      </c>
      <c r="G428" s="176" t="s">
        <v>3308</v>
      </c>
      <c r="H428" s="176" t="s">
        <v>3309</v>
      </c>
      <c r="I428" s="242"/>
    </row>
    <row r="429" spans="1:9" ht="15" customHeight="1">
      <c r="A429" s="177" t="s">
        <v>3310</v>
      </c>
      <c r="B429" s="178" t="s">
        <v>3311</v>
      </c>
      <c r="C429" s="268">
        <v>0.4</v>
      </c>
      <c r="D429" s="197"/>
      <c r="E429" s="185">
        <v>1</v>
      </c>
      <c r="F429" s="185">
        <v>0</v>
      </c>
      <c r="G429" s="182">
        <v>8.9954000000000001</v>
      </c>
      <c r="H429" s="182">
        <v>1.6391</v>
      </c>
      <c r="I429" s="182">
        <v>3.59816</v>
      </c>
    </row>
    <row r="430" spans="1:9" ht="15" customHeight="1">
      <c r="A430" s="177" t="s">
        <v>3312</v>
      </c>
      <c r="B430" s="178" t="s">
        <v>3313</v>
      </c>
      <c r="C430" s="268">
        <v>0.4</v>
      </c>
      <c r="D430" s="197"/>
      <c r="E430" s="185">
        <v>1</v>
      </c>
      <c r="F430" s="185">
        <v>0</v>
      </c>
      <c r="G430" s="182">
        <v>7.9600000000000004E-2</v>
      </c>
      <c r="H430" s="182">
        <v>4.2000000000000003E-2</v>
      </c>
      <c r="I430" s="182">
        <v>3.184E-2</v>
      </c>
    </row>
    <row r="431" spans="1:9" ht="15" customHeight="1">
      <c r="A431" s="136"/>
      <c r="B431" s="136"/>
      <c r="C431" s="136"/>
      <c r="D431" s="136"/>
      <c r="E431" s="136"/>
      <c r="F431" s="136"/>
      <c r="G431" s="274" t="s">
        <v>3314</v>
      </c>
      <c r="H431" s="197"/>
      <c r="I431" s="186">
        <v>3.63</v>
      </c>
    </row>
    <row r="432" spans="1:9" ht="15" customHeight="1">
      <c r="A432" s="262" t="s">
        <v>3315</v>
      </c>
      <c r="B432" s="218"/>
      <c r="C432" s="218"/>
      <c r="D432" s="218"/>
      <c r="E432" s="219"/>
      <c r="F432" s="176" t="s">
        <v>3316</v>
      </c>
      <c r="G432" s="176" t="s">
        <v>3317</v>
      </c>
      <c r="H432" s="176" t="s">
        <v>3318</v>
      </c>
      <c r="I432" s="176" t="s">
        <v>3319</v>
      </c>
    </row>
    <row r="433" spans="1:9" ht="15" customHeight="1">
      <c r="A433" s="177" t="s">
        <v>3320</v>
      </c>
      <c r="B433" s="263" t="s">
        <v>3321</v>
      </c>
      <c r="C433" s="197"/>
      <c r="D433" s="197"/>
      <c r="E433" s="197"/>
      <c r="F433" s="177" t="s">
        <v>3322</v>
      </c>
      <c r="G433" s="179">
        <v>1</v>
      </c>
      <c r="H433" s="180">
        <v>21.18</v>
      </c>
      <c r="I433" s="180">
        <v>21.18</v>
      </c>
    </row>
    <row r="434" spans="1:9" ht="15" customHeight="1">
      <c r="A434" s="177" t="s">
        <v>3323</v>
      </c>
      <c r="B434" s="263" t="s">
        <v>3324</v>
      </c>
      <c r="C434" s="197"/>
      <c r="D434" s="197"/>
      <c r="E434" s="197"/>
      <c r="F434" s="177" t="s">
        <v>3325</v>
      </c>
      <c r="G434" s="179">
        <v>4</v>
      </c>
      <c r="H434" s="180">
        <v>9.69</v>
      </c>
      <c r="I434" s="180">
        <v>38.76</v>
      </c>
    </row>
    <row r="435" spans="1:9" ht="15" customHeight="1">
      <c r="A435" s="177" t="s">
        <v>3326</v>
      </c>
      <c r="B435" s="263" t="s">
        <v>3327</v>
      </c>
      <c r="C435" s="197"/>
      <c r="D435" s="197"/>
      <c r="E435" s="197"/>
      <c r="F435" s="177" t="s">
        <v>3328</v>
      </c>
      <c r="G435" s="179">
        <v>0.4</v>
      </c>
      <c r="H435" s="180">
        <v>18.8</v>
      </c>
      <c r="I435" s="180">
        <v>7.52</v>
      </c>
    </row>
    <row r="436" spans="1:9" ht="15" customHeight="1">
      <c r="A436" s="136"/>
      <c r="B436" s="136"/>
      <c r="C436" s="136"/>
      <c r="D436" s="136"/>
      <c r="E436" s="136"/>
      <c r="F436" s="136"/>
      <c r="G436" s="259" t="s">
        <v>3329</v>
      </c>
      <c r="H436" s="197"/>
      <c r="I436" s="181">
        <v>67.459999999999994</v>
      </c>
    </row>
    <row r="437" spans="1:9" ht="15" customHeight="1">
      <c r="A437" s="136"/>
      <c r="B437" s="136"/>
      <c r="C437" s="136"/>
      <c r="D437" s="136"/>
      <c r="E437" s="136"/>
      <c r="F437" s="136"/>
      <c r="G437" s="259" t="s">
        <v>3330</v>
      </c>
      <c r="H437" s="197"/>
      <c r="I437" s="182">
        <v>71.09</v>
      </c>
    </row>
    <row r="438" spans="1:9" ht="15" customHeight="1">
      <c r="A438" s="136"/>
      <c r="B438" s="136"/>
      <c r="C438" s="136"/>
      <c r="D438" s="136"/>
      <c r="E438" s="136"/>
      <c r="F438" s="136"/>
      <c r="G438" s="259" t="s">
        <v>3331</v>
      </c>
      <c r="H438" s="197"/>
      <c r="I438" s="182">
        <v>1</v>
      </c>
    </row>
    <row r="439" spans="1:9" ht="15" customHeight="1">
      <c r="A439" s="136"/>
      <c r="B439" s="136"/>
      <c r="C439" s="136"/>
      <c r="D439" s="136"/>
      <c r="E439" s="136"/>
      <c r="F439" s="136"/>
      <c r="G439" s="269" t="s">
        <v>3332</v>
      </c>
      <c r="H439" s="202"/>
      <c r="I439" s="183">
        <v>71.09</v>
      </c>
    </row>
    <row r="440" spans="1:9" ht="15" customHeight="1">
      <c r="A440" s="262" t="s">
        <v>3333</v>
      </c>
      <c r="B440" s="218"/>
      <c r="C440" s="218"/>
      <c r="D440" s="218"/>
      <c r="E440" s="219"/>
      <c r="F440" s="176" t="s">
        <v>3334</v>
      </c>
      <c r="G440" s="176" t="s">
        <v>3335</v>
      </c>
      <c r="H440" s="176" t="s">
        <v>3336</v>
      </c>
      <c r="I440" s="176" t="s">
        <v>3337</v>
      </c>
    </row>
    <row r="441" spans="1:9" ht="15" customHeight="1">
      <c r="A441" s="177" t="s">
        <v>3338</v>
      </c>
      <c r="B441" s="263" t="s">
        <v>3339</v>
      </c>
      <c r="C441" s="197"/>
      <c r="D441" s="197"/>
      <c r="E441" s="197"/>
      <c r="F441" s="177" t="s">
        <v>3340</v>
      </c>
      <c r="G441" s="179">
        <v>0.54</v>
      </c>
      <c r="H441" s="180">
        <v>5.8014000000000001</v>
      </c>
      <c r="I441" s="180">
        <v>3.13</v>
      </c>
    </row>
    <row r="442" spans="1:9" ht="15" customHeight="1">
      <c r="A442" s="177" t="s">
        <v>3341</v>
      </c>
      <c r="B442" s="263" t="s">
        <v>3342</v>
      </c>
      <c r="C442" s="197"/>
      <c r="D442" s="197"/>
      <c r="E442" s="197"/>
      <c r="F442" s="177" t="s">
        <v>3343</v>
      </c>
      <c r="G442" s="179">
        <v>5.5931300000000004</v>
      </c>
      <c r="H442" s="180">
        <v>5.5437000000000003</v>
      </c>
      <c r="I442" s="180">
        <v>30.99</v>
      </c>
    </row>
    <row r="443" spans="1:9" ht="15" customHeight="1">
      <c r="A443" s="177" t="s">
        <v>3344</v>
      </c>
      <c r="B443" s="263" t="s">
        <v>3345</v>
      </c>
      <c r="C443" s="197"/>
      <c r="D443" s="197"/>
      <c r="E443" s="197"/>
      <c r="F443" s="177" t="s">
        <v>3346</v>
      </c>
      <c r="G443" s="179">
        <v>0.19625000000000001</v>
      </c>
      <c r="H443" s="180">
        <v>21.816700000000001</v>
      </c>
      <c r="I443" s="180">
        <v>4.28</v>
      </c>
    </row>
    <row r="444" spans="1:9" ht="15" customHeight="1">
      <c r="A444" s="136"/>
      <c r="B444" s="136"/>
      <c r="C444" s="136"/>
      <c r="D444" s="136"/>
      <c r="E444" s="136"/>
      <c r="F444" s="136"/>
      <c r="G444" s="259" t="s">
        <v>3347</v>
      </c>
      <c r="H444" s="197"/>
      <c r="I444" s="181">
        <v>38.420900000000003</v>
      </c>
    </row>
    <row r="445" spans="1:9" ht="15" customHeight="1">
      <c r="A445" s="262" t="s">
        <v>3348</v>
      </c>
      <c r="B445" s="219"/>
      <c r="C445" s="266" t="s">
        <v>3349</v>
      </c>
      <c r="D445" s="219"/>
      <c r="E445" s="266" t="s">
        <v>3350</v>
      </c>
      <c r="F445" s="219"/>
      <c r="G445" s="176" t="s">
        <v>3351</v>
      </c>
      <c r="H445" s="176" t="s">
        <v>3352</v>
      </c>
      <c r="I445" s="176" t="s">
        <v>3353</v>
      </c>
    </row>
    <row r="446" spans="1:9" ht="19.5" customHeight="1">
      <c r="A446" s="191" t="s">
        <v>3354</v>
      </c>
      <c r="B446" s="192" t="s">
        <v>3355</v>
      </c>
      <c r="C446" s="277" t="s">
        <v>3356</v>
      </c>
      <c r="D446" s="197"/>
      <c r="E446" s="277" t="s">
        <v>3357</v>
      </c>
      <c r="F446" s="197"/>
      <c r="G446" s="193">
        <v>5.4000000000000001E-4</v>
      </c>
      <c r="H446" s="194">
        <v>17.07</v>
      </c>
      <c r="I446" s="194">
        <v>0.01</v>
      </c>
    </row>
    <row r="447" spans="1:9" ht="19.5" customHeight="1">
      <c r="A447" s="191" t="s">
        <v>3358</v>
      </c>
      <c r="B447" s="192" t="s">
        <v>3359</v>
      </c>
      <c r="C447" s="277" t="s">
        <v>3360</v>
      </c>
      <c r="D447" s="197"/>
      <c r="E447" s="277" t="s">
        <v>3361</v>
      </c>
      <c r="F447" s="197"/>
      <c r="G447" s="193">
        <v>5.5900000000000004E-3</v>
      </c>
      <c r="H447" s="194">
        <v>16.760000000000002</v>
      </c>
      <c r="I447" s="194">
        <v>0.09</v>
      </c>
    </row>
    <row r="448" spans="1:9" ht="15" customHeight="1">
      <c r="A448" s="136"/>
      <c r="B448" s="136"/>
      <c r="C448" s="136"/>
      <c r="D448" s="136"/>
      <c r="E448" s="136"/>
      <c r="F448" s="136"/>
      <c r="G448" s="259" t="s">
        <v>3362</v>
      </c>
      <c r="H448" s="197"/>
      <c r="I448" s="180">
        <v>0.10630000000000001</v>
      </c>
    </row>
    <row r="449" spans="1:9" ht="15" customHeight="1">
      <c r="A449" s="136"/>
      <c r="B449" s="136"/>
      <c r="C449" s="136"/>
      <c r="D449" s="136"/>
      <c r="E449" s="136"/>
      <c r="F449" s="136"/>
      <c r="G449" s="259" t="s">
        <v>3363</v>
      </c>
      <c r="H449" s="197"/>
      <c r="I449" s="184">
        <v>109.6172</v>
      </c>
    </row>
    <row r="450" spans="1:9" ht="15" customHeight="1">
      <c r="A450" s="136"/>
      <c r="B450" s="136"/>
      <c r="C450" s="136"/>
      <c r="D450" s="136"/>
      <c r="E450" s="136"/>
      <c r="F450" s="136"/>
      <c r="G450" s="259" t="s">
        <v>3364</v>
      </c>
      <c r="H450" s="197"/>
      <c r="I450" s="181">
        <v>109.62</v>
      </c>
    </row>
    <row r="451" spans="1:9" ht="15" customHeight="1">
      <c r="A451" s="136"/>
      <c r="B451" s="136"/>
      <c r="C451" s="136"/>
      <c r="D451" s="136"/>
      <c r="E451" s="136"/>
      <c r="F451" s="136"/>
      <c r="G451" s="259" t="s">
        <v>3365</v>
      </c>
      <c r="H451" s="197"/>
      <c r="I451" s="181">
        <v>30.75</v>
      </c>
    </row>
    <row r="452" spans="1:9" ht="15" customHeight="1">
      <c r="A452" s="136"/>
      <c r="B452" s="136"/>
      <c r="C452" s="136"/>
      <c r="D452" s="136"/>
      <c r="E452" s="136"/>
      <c r="F452" s="136"/>
      <c r="G452" s="259" t="s">
        <v>3366</v>
      </c>
      <c r="H452" s="197"/>
      <c r="I452" s="181">
        <v>140.37</v>
      </c>
    </row>
    <row r="453" spans="1:9" ht="9.75" customHeight="1">
      <c r="A453" s="136"/>
      <c r="B453" s="136"/>
      <c r="C453" s="136"/>
      <c r="D453" s="260"/>
      <c r="E453" s="197"/>
      <c r="F453" s="197"/>
      <c r="G453" s="136"/>
      <c r="H453" s="136"/>
      <c r="I453" s="136"/>
    </row>
    <row r="454" spans="1:9" ht="19.5" customHeight="1">
      <c r="A454" s="261" t="s">
        <v>3367</v>
      </c>
      <c r="B454" s="218"/>
      <c r="C454" s="218"/>
      <c r="D454" s="218"/>
      <c r="E454" s="218"/>
      <c r="F454" s="218"/>
      <c r="G454" s="218"/>
      <c r="H454" s="218"/>
      <c r="I454" s="219"/>
    </row>
    <row r="455" spans="1:9" ht="15" customHeight="1">
      <c r="A455" s="270" t="s">
        <v>3368</v>
      </c>
      <c r="B455" s="218"/>
      <c r="C455" s="219"/>
      <c r="D455" s="266" t="s">
        <v>3369</v>
      </c>
      <c r="E455" s="219"/>
      <c r="F455" s="176" t="s">
        <v>3370</v>
      </c>
      <c r="G455" s="176" t="s">
        <v>3371</v>
      </c>
      <c r="H455" s="176" t="s">
        <v>3372</v>
      </c>
      <c r="I455" s="176" t="s">
        <v>3373</v>
      </c>
    </row>
    <row r="456" spans="1:9" ht="19.5" customHeight="1">
      <c r="A456" s="187" t="s">
        <v>3374</v>
      </c>
      <c r="B456" s="271" t="s">
        <v>3375</v>
      </c>
      <c r="C456" s="197"/>
      <c r="D456" s="272" t="s">
        <v>3376</v>
      </c>
      <c r="E456" s="197"/>
      <c r="F456" s="187" t="s">
        <v>3377</v>
      </c>
      <c r="G456" s="188">
        <v>1.1299999999999999</v>
      </c>
      <c r="H456" s="189">
        <v>64.180000000000007</v>
      </c>
      <c r="I456" s="189">
        <v>72.52</v>
      </c>
    </row>
    <row r="457" spans="1:9" ht="15" customHeight="1">
      <c r="A457" s="136"/>
      <c r="B457" s="136"/>
      <c r="C457" s="136"/>
      <c r="D457" s="136"/>
      <c r="E457" s="136"/>
      <c r="F457" s="136"/>
      <c r="G457" s="273" t="s">
        <v>3378</v>
      </c>
      <c r="H457" s="197"/>
      <c r="I457" s="190">
        <v>72.52</v>
      </c>
    </row>
    <row r="458" spans="1:9" ht="15" customHeight="1">
      <c r="A458" s="270" t="s">
        <v>3379</v>
      </c>
      <c r="B458" s="218"/>
      <c r="C458" s="219"/>
      <c r="D458" s="266" t="s">
        <v>3380</v>
      </c>
      <c r="E458" s="219"/>
      <c r="F458" s="176" t="s">
        <v>3381</v>
      </c>
      <c r="G458" s="176" t="s">
        <v>3382</v>
      </c>
      <c r="H458" s="176" t="s">
        <v>3383</v>
      </c>
      <c r="I458" s="176" t="s">
        <v>3384</v>
      </c>
    </row>
    <row r="459" spans="1:9" ht="15" customHeight="1">
      <c r="A459" s="187" t="s">
        <v>3385</v>
      </c>
      <c r="B459" s="271" t="s">
        <v>3386</v>
      </c>
      <c r="C459" s="197"/>
      <c r="D459" s="272" t="s">
        <v>3387</v>
      </c>
      <c r="E459" s="197"/>
      <c r="F459" s="187" t="s">
        <v>3388</v>
      </c>
      <c r="G459" s="188">
        <v>1.03</v>
      </c>
      <c r="H459" s="189">
        <v>19.670000000000002</v>
      </c>
      <c r="I459" s="189">
        <v>20.260000000000002</v>
      </c>
    </row>
    <row r="460" spans="1:9" ht="27.75" customHeight="1">
      <c r="A460" s="187" t="s">
        <v>3389</v>
      </c>
      <c r="B460" s="271" t="s">
        <v>3390</v>
      </c>
      <c r="C460" s="197"/>
      <c r="D460" s="272" t="s">
        <v>3391</v>
      </c>
      <c r="E460" s="197"/>
      <c r="F460" s="187" t="s">
        <v>3392</v>
      </c>
      <c r="G460" s="188">
        <v>0.03</v>
      </c>
      <c r="H460" s="189">
        <v>0.44</v>
      </c>
      <c r="I460" s="189">
        <v>0.01</v>
      </c>
    </row>
    <row r="461" spans="1:9" ht="27.75" customHeight="1">
      <c r="A461" s="187" t="s">
        <v>3393</v>
      </c>
      <c r="B461" s="271" t="s">
        <v>3394</v>
      </c>
      <c r="C461" s="197"/>
      <c r="D461" s="272" t="s">
        <v>3395</v>
      </c>
      <c r="E461" s="197"/>
      <c r="F461" s="187" t="s">
        <v>3396</v>
      </c>
      <c r="G461" s="188">
        <v>3.2000000000000001E-2</v>
      </c>
      <c r="H461" s="189">
        <v>6.22</v>
      </c>
      <c r="I461" s="189">
        <v>0.2</v>
      </c>
    </row>
    <row r="462" spans="1:9" ht="15" customHeight="1">
      <c r="A462" s="187" t="s">
        <v>3397</v>
      </c>
      <c r="B462" s="271" t="s">
        <v>3398</v>
      </c>
      <c r="C462" s="197"/>
      <c r="D462" s="272" t="s">
        <v>3399</v>
      </c>
      <c r="E462" s="197"/>
      <c r="F462" s="187" t="s">
        <v>3400</v>
      </c>
      <c r="G462" s="188">
        <v>0.34300000000000003</v>
      </c>
      <c r="H462" s="189">
        <v>14.84</v>
      </c>
      <c r="I462" s="189">
        <v>5.09</v>
      </c>
    </row>
    <row r="463" spans="1:9" ht="15" customHeight="1">
      <c r="A463" s="136"/>
      <c r="B463" s="136"/>
      <c r="C463" s="136"/>
      <c r="D463" s="136"/>
      <c r="E463" s="136"/>
      <c r="F463" s="136"/>
      <c r="G463" s="273" t="s">
        <v>3401</v>
      </c>
      <c r="H463" s="197"/>
      <c r="I463" s="190">
        <v>25.56</v>
      </c>
    </row>
    <row r="464" spans="1:9" ht="15" customHeight="1">
      <c r="A464" s="136"/>
      <c r="B464" s="136"/>
      <c r="C464" s="136"/>
      <c r="D464" s="136"/>
      <c r="E464" s="136"/>
      <c r="F464" s="136"/>
      <c r="G464" s="259" t="s">
        <v>3402</v>
      </c>
      <c r="H464" s="197"/>
      <c r="I464" s="181">
        <v>98.08</v>
      </c>
    </row>
    <row r="465" spans="1:9" ht="15" customHeight="1">
      <c r="A465" s="136"/>
      <c r="B465" s="136"/>
      <c r="C465" s="136"/>
      <c r="D465" s="136"/>
      <c r="E465" s="136"/>
      <c r="F465" s="136"/>
      <c r="G465" s="259" t="s">
        <v>3403</v>
      </c>
      <c r="H465" s="197"/>
      <c r="I465" s="181">
        <v>27.51</v>
      </c>
    </row>
    <row r="466" spans="1:9" ht="15" customHeight="1">
      <c r="A466" s="136"/>
      <c r="B466" s="136"/>
      <c r="C466" s="136"/>
      <c r="D466" s="136"/>
      <c r="E466" s="136"/>
      <c r="F466" s="136"/>
      <c r="G466" s="259" t="s">
        <v>3404</v>
      </c>
      <c r="H466" s="197"/>
      <c r="I466" s="181">
        <v>125.59</v>
      </c>
    </row>
    <row r="467" spans="1:9" ht="9.75" customHeight="1">
      <c r="A467" s="136"/>
      <c r="B467" s="136"/>
      <c r="C467" s="136"/>
      <c r="D467" s="260"/>
      <c r="E467" s="197"/>
      <c r="F467" s="197"/>
      <c r="G467" s="136"/>
      <c r="H467" s="136"/>
      <c r="I467" s="136"/>
    </row>
    <row r="468" spans="1:9" ht="19.5" customHeight="1">
      <c r="A468" s="261" t="s">
        <v>3405</v>
      </c>
      <c r="B468" s="218"/>
      <c r="C468" s="218"/>
      <c r="D468" s="218"/>
      <c r="E468" s="218"/>
      <c r="F468" s="218"/>
      <c r="G468" s="218"/>
      <c r="H468" s="218"/>
      <c r="I468" s="219"/>
    </row>
    <row r="469" spans="1:9" ht="15" customHeight="1">
      <c r="A469" s="270" t="s">
        <v>3406</v>
      </c>
      <c r="B469" s="218"/>
      <c r="C469" s="219"/>
      <c r="D469" s="266" t="s">
        <v>3407</v>
      </c>
      <c r="E469" s="219"/>
      <c r="F469" s="176" t="s">
        <v>3408</v>
      </c>
      <c r="G469" s="176" t="s">
        <v>3409</v>
      </c>
      <c r="H469" s="176" t="s">
        <v>3410</v>
      </c>
      <c r="I469" s="176" t="s">
        <v>3411</v>
      </c>
    </row>
    <row r="470" spans="1:9" ht="27.75" customHeight="1">
      <c r="A470" s="187" t="s">
        <v>3412</v>
      </c>
      <c r="B470" s="271" t="s">
        <v>3413</v>
      </c>
      <c r="C470" s="197"/>
      <c r="D470" s="272" t="s">
        <v>3414</v>
      </c>
      <c r="E470" s="197"/>
      <c r="F470" s="187" t="s">
        <v>3415</v>
      </c>
      <c r="G470" s="188">
        <v>1.1299999999999999</v>
      </c>
      <c r="H470" s="189">
        <v>211.87</v>
      </c>
      <c r="I470" s="189">
        <v>239.41</v>
      </c>
    </row>
    <row r="471" spans="1:9" ht="15" customHeight="1">
      <c r="A471" s="187" t="s">
        <v>3416</v>
      </c>
      <c r="B471" s="271" t="s">
        <v>3417</v>
      </c>
      <c r="C471" s="197"/>
      <c r="D471" s="272" t="s">
        <v>3418</v>
      </c>
      <c r="E471" s="197"/>
      <c r="F471" s="187" t="s">
        <v>3419</v>
      </c>
      <c r="G471" s="188">
        <v>5.4370000000000003</v>
      </c>
      <c r="H471" s="189">
        <v>19.670000000000002</v>
      </c>
      <c r="I471" s="189">
        <v>106.95</v>
      </c>
    </row>
    <row r="472" spans="1:9" ht="15" customHeight="1">
      <c r="A472" s="187" t="s">
        <v>3420</v>
      </c>
      <c r="B472" s="271" t="s">
        <v>3421</v>
      </c>
      <c r="C472" s="197"/>
      <c r="D472" s="272" t="s">
        <v>3422</v>
      </c>
      <c r="E472" s="197"/>
      <c r="F472" s="187" t="s">
        <v>3423</v>
      </c>
      <c r="G472" s="188">
        <v>1.4830000000000001</v>
      </c>
      <c r="H472" s="189">
        <v>14.84</v>
      </c>
      <c r="I472" s="189">
        <v>22.01</v>
      </c>
    </row>
    <row r="473" spans="1:9" ht="15" customHeight="1">
      <c r="A473" s="136"/>
      <c r="B473" s="136"/>
      <c r="C473" s="136"/>
      <c r="D473" s="136"/>
      <c r="E473" s="136"/>
      <c r="F473" s="136"/>
      <c r="G473" s="273" t="s">
        <v>3424</v>
      </c>
      <c r="H473" s="197"/>
      <c r="I473" s="190">
        <v>368.37</v>
      </c>
    </row>
    <row r="474" spans="1:9" ht="15" customHeight="1">
      <c r="A474" s="136"/>
      <c r="B474" s="136"/>
      <c r="C474" s="136"/>
      <c r="D474" s="136"/>
      <c r="E474" s="136"/>
      <c r="F474" s="136"/>
      <c r="G474" s="259" t="s">
        <v>3425</v>
      </c>
      <c r="H474" s="197"/>
      <c r="I474" s="181">
        <v>368.37</v>
      </c>
    </row>
    <row r="475" spans="1:9" ht="15" customHeight="1">
      <c r="A475" s="136"/>
      <c r="B475" s="136"/>
      <c r="C475" s="136"/>
      <c r="D475" s="136"/>
      <c r="E475" s="136"/>
      <c r="F475" s="136"/>
      <c r="G475" s="259" t="s">
        <v>3426</v>
      </c>
      <c r="H475" s="197"/>
      <c r="I475" s="181">
        <v>103.33</v>
      </c>
    </row>
    <row r="476" spans="1:9" ht="15" customHeight="1">
      <c r="A476" s="136"/>
      <c r="B476" s="136"/>
      <c r="C476" s="136"/>
      <c r="D476" s="136"/>
      <c r="E476" s="136"/>
      <c r="F476" s="136"/>
      <c r="G476" s="259" t="s">
        <v>3427</v>
      </c>
      <c r="H476" s="197"/>
      <c r="I476" s="181">
        <v>471.7</v>
      </c>
    </row>
    <row r="477" spans="1:9" ht="9.75" customHeight="1">
      <c r="A477" s="136"/>
      <c r="B477" s="136"/>
      <c r="C477" s="136"/>
      <c r="D477" s="260"/>
      <c r="E477" s="197"/>
      <c r="F477" s="197"/>
      <c r="G477" s="136"/>
      <c r="H477" s="136"/>
      <c r="I477" s="136"/>
    </row>
    <row r="478" spans="1:9" ht="19.5" customHeight="1">
      <c r="A478" s="261" t="s">
        <v>3428</v>
      </c>
      <c r="B478" s="218"/>
      <c r="C478" s="218"/>
      <c r="D478" s="218"/>
      <c r="E478" s="218"/>
      <c r="F478" s="218"/>
      <c r="G478" s="218"/>
      <c r="H478" s="218"/>
      <c r="I478" s="219"/>
    </row>
    <row r="479" spans="1:9" ht="15" customHeight="1">
      <c r="A479" s="262" t="s">
        <v>3429</v>
      </c>
      <c r="B479" s="218"/>
      <c r="C479" s="218"/>
      <c r="D479" s="218"/>
      <c r="E479" s="219"/>
      <c r="F479" s="176" t="s">
        <v>3430</v>
      </c>
      <c r="G479" s="176" t="s">
        <v>3431</v>
      </c>
      <c r="H479" s="176" t="s">
        <v>3432</v>
      </c>
      <c r="I479" s="176" t="s">
        <v>3433</v>
      </c>
    </row>
    <row r="480" spans="1:9" ht="15" customHeight="1">
      <c r="A480" s="177" t="s">
        <v>3434</v>
      </c>
      <c r="B480" s="263" t="s">
        <v>3435</v>
      </c>
      <c r="C480" s="197"/>
      <c r="D480" s="197"/>
      <c r="E480" s="197"/>
      <c r="F480" s="177" t="s">
        <v>3436</v>
      </c>
      <c r="G480" s="179">
        <v>0.08</v>
      </c>
      <c r="H480" s="180">
        <v>12.14</v>
      </c>
      <c r="I480" s="180">
        <v>0.97</v>
      </c>
    </row>
    <row r="481" spans="1:9" ht="15" customHeight="1">
      <c r="A481" s="177" t="s">
        <v>3437</v>
      </c>
      <c r="B481" s="263" t="s">
        <v>3438</v>
      </c>
      <c r="C481" s="197"/>
      <c r="D481" s="197"/>
      <c r="E481" s="197"/>
      <c r="F481" s="177" t="s">
        <v>3439</v>
      </c>
      <c r="G481" s="179">
        <v>0.08</v>
      </c>
      <c r="H481" s="180">
        <v>14.39</v>
      </c>
      <c r="I481" s="180">
        <v>1.1499999999999999</v>
      </c>
    </row>
    <row r="482" spans="1:9" ht="15" customHeight="1">
      <c r="A482" s="136"/>
      <c r="B482" s="136"/>
      <c r="C482" s="136"/>
      <c r="D482" s="136"/>
      <c r="E482" s="136"/>
      <c r="F482" s="136"/>
      <c r="G482" s="259" t="s">
        <v>3440</v>
      </c>
      <c r="H482" s="197"/>
      <c r="I482" s="181">
        <v>2.1223999999999998</v>
      </c>
    </row>
    <row r="483" spans="1:9" ht="15" customHeight="1">
      <c r="A483" s="136"/>
      <c r="B483" s="136"/>
      <c r="C483" s="136"/>
      <c r="D483" s="136"/>
      <c r="E483" s="136"/>
      <c r="F483" s="136"/>
      <c r="G483" s="259" t="s">
        <v>3441</v>
      </c>
      <c r="H483" s="197"/>
      <c r="I483" s="182">
        <v>2.1223999999999998</v>
      </c>
    </row>
    <row r="484" spans="1:9" ht="15" customHeight="1">
      <c r="A484" s="136"/>
      <c r="B484" s="136"/>
      <c r="C484" s="136"/>
      <c r="D484" s="136"/>
      <c r="E484" s="136"/>
      <c r="F484" s="136"/>
      <c r="G484" s="259" t="s">
        <v>3442</v>
      </c>
      <c r="H484" s="197"/>
      <c r="I484" s="182">
        <v>1</v>
      </c>
    </row>
    <row r="485" spans="1:9" ht="15" customHeight="1">
      <c r="A485" s="136"/>
      <c r="B485" s="136"/>
      <c r="C485" s="136"/>
      <c r="D485" s="136"/>
      <c r="E485" s="136"/>
      <c r="F485" s="136"/>
      <c r="G485" s="269" t="s">
        <v>3443</v>
      </c>
      <c r="H485" s="202"/>
      <c r="I485" s="183">
        <v>2.1223999999999998</v>
      </c>
    </row>
    <row r="486" spans="1:9" ht="15" customHeight="1">
      <c r="A486" s="262" t="s">
        <v>3444</v>
      </c>
      <c r="B486" s="218"/>
      <c r="C486" s="218"/>
      <c r="D486" s="218"/>
      <c r="E486" s="219"/>
      <c r="F486" s="176" t="s">
        <v>3445</v>
      </c>
      <c r="G486" s="176" t="s">
        <v>3446</v>
      </c>
      <c r="H486" s="176" t="s">
        <v>3447</v>
      </c>
      <c r="I486" s="176" t="s">
        <v>3448</v>
      </c>
    </row>
    <row r="487" spans="1:9" ht="15" customHeight="1">
      <c r="A487" s="177" t="s">
        <v>3449</v>
      </c>
      <c r="B487" s="263" t="s">
        <v>3450</v>
      </c>
      <c r="C487" s="197"/>
      <c r="D487" s="197"/>
      <c r="E487" s="197"/>
      <c r="F487" s="177" t="s">
        <v>3451</v>
      </c>
      <c r="G487" s="179">
        <v>1.4999999999999999E-2</v>
      </c>
      <c r="H487" s="180">
        <v>5.5578000000000003</v>
      </c>
      <c r="I487" s="180">
        <v>0.08</v>
      </c>
    </row>
    <row r="488" spans="1:9" ht="15" customHeight="1">
      <c r="A488" s="177" t="s">
        <v>3452</v>
      </c>
      <c r="B488" s="263" t="s">
        <v>3453</v>
      </c>
      <c r="C488" s="197"/>
      <c r="D488" s="197"/>
      <c r="E488" s="197"/>
      <c r="F488" s="177" t="s">
        <v>3454</v>
      </c>
      <c r="G488" s="179">
        <v>1.1000000000000001</v>
      </c>
      <c r="H488" s="180">
        <v>5.0031999999999996</v>
      </c>
      <c r="I488" s="180">
        <v>5.5</v>
      </c>
    </row>
    <row r="489" spans="1:9" ht="15" customHeight="1">
      <c r="A489" s="136"/>
      <c r="B489" s="136"/>
      <c r="C489" s="136"/>
      <c r="D489" s="136"/>
      <c r="E489" s="136"/>
      <c r="F489" s="136"/>
      <c r="G489" s="259" t="s">
        <v>3455</v>
      </c>
      <c r="H489" s="197"/>
      <c r="I489" s="181">
        <v>5.5869</v>
      </c>
    </row>
    <row r="490" spans="1:9" ht="15" customHeight="1">
      <c r="A490" s="262" t="s">
        <v>3456</v>
      </c>
      <c r="B490" s="219"/>
      <c r="C490" s="266" t="s">
        <v>3457</v>
      </c>
      <c r="D490" s="219"/>
      <c r="E490" s="266" t="s">
        <v>3458</v>
      </c>
      <c r="F490" s="219"/>
      <c r="G490" s="176" t="s">
        <v>3459</v>
      </c>
      <c r="H490" s="176" t="s">
        <v>3460</v>
      </c>
      <c r="I490" s="176" t="s">
        <v>3461</v>
      </c>
    </row>
    <row r="491" spans="1:9" ht="15" customHeight="1">
      <c r="A491" s="191" t="s">
        <v>3462</v>
      </c>
      <c r="B491" s="192" t="s">
        <v>3463</v>
      </c>
      <c r="C491" s="277" t="s">
        <v>3464</v>
      </c>
      <c r="D491" s="197"/>
      <c r="E491" s="277" t="s">
        <v>3465</v>
      </c>
      <c r="F491" s="197"/>
      <c r="G491" s="193">
        <v>1.1000000000000001E-3</v>
      </c>
      <c r="H491" s="194">
        <v>17.07</v>
      </c>
      <c r="I491" s="194">
        <v>0.02</v>
      </c>
    </row>
    <row r="492" spans="1:9" ht="15" customHeight="1">
      <c r="A492" s="136"/>
      <c r="B492" s="136"/>
      <c r="C492" s="136"/>
      <c r="D492" s="136"/>
      <c r="E492" s="136"/>
      <c r="F492" s="136"/>
      <c r="G492" s="259" t="s">
        <v>3466</v>
      </c>
      <c r="H492" s="197"/>
      <c r="I492" s="180">
        <v>1.9099999999999999E-2</v>
      </c>
    </row>
    <row r="493" spans="1:9" ht="15" customHeight="1">
      <c r="A493" s="136"/>
      <c r="B493" s="136"/>
      <c r="C493" s="136"/>
      <c r="D493" s="136"/>
      <c r="E493" s="136"/>
      <c r="F493" s="136"/>
      <c r="G493" s="259" t="s">
        <v>3467</v>
      </c>
      <c r="H493" s="197"/>
      <c r="I493" s="184">
        <v>7.7283999999999997</v>
      </c>
    </row>
    <row r="494" spans="1:9" ht="15" customHeight="1">
      <c r="A494" s="136"/>
      <c r="B494" s="136"/>
      <c r="C494" s="136"/>
      <c r="D494" s="136"/>
      <c r="E494" s="136"/>
      <c r="F494" s="136"/>
      <c r="G494" s="259" t="s">
        <v>3468</v>
      </c>
      <c r="H494" s="197"/>
      <c r="I494" s="181">
        <v>7.73</v>
      </c>
    </row>
    <row r="495" spans="1:9" ht="15" customHeight="1">
      <c r="A495" s="136"/>
      <c r="B495" s="136"/>
      <c r="C495" s="136"/>
      <c r="D495" s="136"/>
      <c r="E495" s="136"/>
      <c r="F495" s="136"/>
      <c r="G495" s="259" t="s">
        <v>3469</v>
      </c>
      <c r="H495" s="197"/>
      <c r="I495" s="181">
        <v>2.17</v>
      </c>
    </row>
    <row r="496" spans="1:9" ht="15" customHeight="1">
      <c r="A496" s="136"/>
      <c r="B496" s="136"/>
      <c r="C496" s="136"/>
      <c r="D496" s="136"/>
      <c r="E496" s="136"/>
      <c r="F496" s="136"/>
      <c r="G496" s="259" t="s">
        <v>3470</v>
      </c>
      <c r="H496" s="197"/>
      <c r="I496" s="181">
        <v>9.9</v>
      </c>
    </row>
    <row r="497" spans="1:9" ht="9.75" customHeight="1">
      <c r="A497" s="136"/>
      <c r="B497" s="136"/>
      <c r="C497" s="136"/>
      <c r="D497" s="260"/>
      <c r="E497" s="197"/>
      <c r="F497" s="197"/>
      <c r="G497" s="136"/>
      <c r="H497" s="136"/>
      <c r="I497" s="136"/>
    </row>
    <row r="498" spans="1:9" ht="19.5" customHeight="1">
      <c r="A498" s="261" t="s">
        <v>3471</v>
      </c>
      <c r="B498" s="218"/>
      <c r="C498" s="218"/>
      <c r="D498" s="218"/>
      <c r="E498" s="218"/>
      <c r="F498" s="218"/>
      <c r="G498" s="218"/>
      <c r="H498" s="218"/>
      <c r="I498" s="219"/>
    </row>
    <row r="499" spans="1:9" ht="15" customHeight="1">
      <c r="A499" s="262" t="s">
        <v>3472</v>
      </c>
      <c r="B499" s="218"/>
      <c r="C499" s="218"/>
      <c r="D499" s="218"/>
      <c r="E499" s="219"/>
      <c r="F499" s="176" t="s">
        <v>3473</v>
      </c>
      <c r="G499" s="176" t="s">
        <v>3474</v>
      </c>
      <c r="H499" s="176" t="s">
        <v>3475</v>
      </c>
      <c r="I499" s="176" t="s">
        <v>3476</v>
      </c>
    </row>
    <row r="500" spans="1:9" ht="15" customHeight="1">
      <c r="A500" s="177" t="s">
        <v>3477</v>
      </c>
      <c r="B500" s="263" t="s">
        <v>3478</v>
      </c>
      <c r="C500" s="197"/>
      <c r="D500" s="197"/>
      <c r="E500" s="197"/>
      <c r="F500" s="177" t="s">
        <v>3479</v>
      </c>
      <c r="G500" s="179">
        <v>0.09</v>
      </c>
      <c r="H500" s="180">
        <v>12.14</v>
      </c>
      <c r="I500" s="180">
        <v>1.0900000000000001</v>
      </c>
    </row>
    <row r="501" spans="1:9" ht="15" customHeight="1">
      <c r="A501" s="177" t="s">
        <v>3480</v>
      </c>
      <c r="B501" s="263" t="s">
        <v>3481</v>
      </c>
      <c r="C501" s="197"/>
      <c r="D501" s="197"/>
      <c r="E501" s="197"/>
      <c r="F501" s="177" t="s">
        <v>3482</v>
      </c>
      <c r="G501" s="179">
        <v>0.09</v>
      </c>
      <c r="H501" s="180">
        <v>14.39</v>
      </c>
      <c r="I501" s="180">
        <v>1.3</v>
      </c>
    </row>
    <row r="502" spans="1:9" ht="15" customHeight="1">
      <c r="A502" s="136"/>
      <c r="B502" s="136"/>
      <c r="C502" s="136"/>
      <c r="D502" s="136"/>
      <c r="E502" s="136"/>
      <c r="F502" s="136"/>
      <c r="G502" s="259" t="s">
        <v>3483</v>
      </c>
      <c r="H502" s="197"/>
      <c r="I502" s="181">
        <v>2.3877000000000002</v>
      </c>
    </row>
    <row r="503" spans="1:9" ht="15" customHeight="1">
      <c r="A503" s="136"/>
      <c r="B503" s="136"/>
      <c r="C503" s="136"/>
      <c r="D503" s="136"/>
      <c r="E503" s="136"/>
      <c r="F503" s="136"/>
      <c r="G503" s="259" t="s">
        <v>3484</v>
      </c>
      <c r="H503" s="197"/>
      <c r="I503" s="182">
        <v>2.3877000000000002</v>
      </c>
    </row>
    <row r="504" spans="1:9" ht="15" customHeight="1">
      <c r="A504" s="136"/>
      <c r="B504" s="136"/>
      <c r="C504" s="136"/>
      <c r="D504" s="136"/>
      <c r="E504" s="136"/>
      <c r="F504" s="136"/>
      <c r="G504" s="259" t="s">
        <v>3485</v>
      </c>
      <c r="H504" s="197"/>
      <c r="I504" s="182">
        <v>1</v>
      </c>
    </row>
    <row r="505" spans="1:9" ht="15" customHeight="1">
      <c r="A505" s="136"/>
      <c r="B505" s="136"/>
      <c r="C505" s="136"/>
      <c r="D505" s="136"/>
      <c r="E505" s="136"/>
      <c r="F505" s="136"/>
      <c r="G505" s="269" t="s">
        <v>3486</v>
      </c>
      <c r="H505" s="202"/>
      <c r="I505" s="183">
        <v>2.3877000000000002</v>
      </c>
    </row>
    <row r="506" spans="1:9" ht="15" customHeight="1">
      <c r="A506" s="262" t="s">
        <v>3487</v>
      </c>
      <c r="B506" s="218"/>
      <c r="C506" s="218"/>
      <c r="D506" s="218"/>
      <c r="E506" s="219"/>
      <c r="F506" s="176" t="s">
        <v>3488</v>
      </c>
      <c r="G506" s="176" t="s">
        <v>3489</v>
      </c>
      <c r="H506" s="176" t="s">
        <v>3490</v>
      </c>
      <c r="I506" s="176" t="s">
        <v>3491</v>
      </c>
    </row>
    <row r="507" spans="1:9" ht="15" customHeight="1">
      <c r="A507" s="177" t="s">
        <v>3492</v>
      </c>
      <c r="B507" s="263" t="s">
        <v>3493</v>
      </c>
      <c r="C507" s="197"/>
      <c r="D507" s="197"/>
      <c r="E507" s="197"/>
      <c r="F507" s="177" t="s">
        <v>3494</v>
      </c>
      <c r="G507" s="179">
        <v>1.4999999999999999E-2</v>
      </c>
      <c r="H507" s="180">
        <v>5.5578000000000003</v>
      </c>
      <c r="I507" s="180">
        <v>0.08</v>
      </c>
    </row>
    <row r="508" spans="1:9" ht="15" customHeight="1">
      <c r="A508" s="177" t="s">
        <v>3495</v>
      </c>
      <c r="B508" s="263" t="s">
        <v>3496</v>
      </c>
      <c r="C508" s="197"/>
      <c r="D508" s="197"/>
      <c r="E508" s="197"/>
      <c r="F508" s="177" t="s">
        <v>3497</v>
      </c>
      <c r="G508" s="179">
        <v>1.1000000000000001</v>
      </c>
      <c r="H508" s="180">
        <v>4.3066000000000004</v>
      </c>
      <c r="I508" s="180">
        <v>4.74</v>
      </c>
    </row>
    <row r="509" spans="1:9" ht="15" customHeight="1">
      <c r="A509" s="136"/>
      <c r="B509" s="136"/>
      <c r="C509" s="136"/>
      <c r="D509" s="136"/>
      <c r="E509" s="136"/>
      <c r="F509" s="136"/>
      <c r="G509" s="259" t="s">
        <v>3498</v>
      </c>
      <c r="H509" s="197"/>
      <c r="I509" s="181">
        <v>4.8207000000000004</v>
      </c>
    </row>
    <row r="510" spans="1:9" ht="15" customHeight="1">
      <c r="A510" s="262" t="s">
        <v>3499</v>
      </c>
      <c r="B510" s="219"/>
      <c r="C510" s="266" t="s">
        <v>3500</v>
      </c>
      <c r="D510" s="219"/>
      <c r="E510" s="266" t="s">
        <v>3501</v>
      </c>
      <c r="F510" s="219"/>
      <c r="G510" s="176" t="s">
        <v>3502</v>
      </c>
      <c r="H510" s="176" t="s">
        <v>3503</v>
      </c>
      <c r="I510" s="176" t="s">
        <v>3504</v>
      </c>
    </row>
    <row r="511" spans="1:9" ht="15" customHeight="1">
      <c r="A511" s="191" t="s">
        <v>3505</v>
      </c>
      <c r="B511" s="192" t="s">
        <v>3506</v>
      </c>
      <c r="C511" s="277" t="s">
        <v>3507</v>
      </c>
      <c r="D511" s="197"/>
      <c r="E511" s="277" t="s">
        <v>3508</v>
      </c>
      <c r="F511" s="197"/>
      <c r="G511" s="193">
        <v>1.1000000000000001E-3</v>
      </c>
      <c r="H511" s="194">
        <v>17.07</v>
      </c>
      <c r="I511" s="194">
        <v>0.02</v>
      </c>
    </row>
    <row r="512" spans="1:9" ht="15" customHeight="1">
      <c r="A512" s="136"/>
      <c r="B512" s="136"/>
      <c r="C512" s="136"/>
      <c r="D512" s="136"/>
      <c r="E512" s="136"/>
      <c r="F512" s="136"/>
      <c r="G512" s="259" t="s">
        <v>3509</v>
      </c>
      <c r="H512" s="197"/>
      <c r="I512" s="180">
        <v>1.9099999999999999E-2</v>
      </c>
    </row>
    <row r="513" spans="1:9" ht="15" customHeight="1">
      <c r="A513" s="136"/>
      <c r="B513" s="136"/>
      <c r="C513" s="136"/>
      <c r="D513" s="136"/>
      <c r="E513" s="136"/>
      <c r="F513" s="136"/>
      <c r="G513" s="259" t="s">
        <v>3510</v>
      </c>
      <c r="H513" s="197"/>
      <c r="I513" s="184">
        <v>7.2275</v>
      </c>
    </row>
    <row r="514" spans="1:9" ht="15" customHeight="1">
      <c r="A514" s="136"/>
      <c r="B514" s="136"/>
      <c r="C514" s="136"/>
      <c r="D514" s="136"/>
      <c r="E514" s="136"/>
      <c r="F514" s="136"/>
      <c r="G514" s="259" t="s">
        <v>3511</v>
      </c>
      <c r="H514" s="197"/>
      <c r="I514" s="181">
        <v>7.23</v>
      </c>
    </row>
    <row r="515" spans="1:9" ht="15" customHeight="1">
      <c r="A515" s="136"/>
      <c r="B515" s="136"/>
      <c r="C515" s="136"/>
      <c r="D515" s="136"/>
      <c r="E515" s="136"/>
      <c r="F515" s="136"/>
      <c r="G515" s="259" t="s">
        <v>3512</v>
      </c>
      <c r="H515" s="197"/>
      <c r="I515" s="181">
        <v>2.0299999999999998</v>
      </c>
    </row>
    <row r="516" spans="1:9" ht="15" customHeight="1">
      <c r="A516" s="136"/>
      <c r="B516" s="136"/>
      <c r="C516" s="136"/>
      <c r="D516" s="136"/>
      <c r="E516" s="136"/>
      <c r="F516" s="136"/>
      <c r="G516" s="259" t="s">
        <v>3513</v>
      </c>
      <c r="H516" s="197"/>
      <c r="I516" s="181">
        <v>9.26</v>
      </c>
    </row>
    <row r="517" spans="1:9" ht="9.75" customHeight="1">
      <c r="A517" s="136"/>
      <c r="B517" s="136"/>
      <c r="C517" s="136"/>
      <c r="D517" s="260"/>
      <c r="E517" s="197"/>
      <c r="F517" s="197"/>
      <c r="G517" s="136"/>
      <c r="H517" s="136"/>
      <c r="I517" s="136"/>
    </row>
    <row r="518" spans="1:9" ht="19.5" customHeight="1">
      <c r="A518" s="261" t="s">
        <v>3514</v>
      </c>
      <c r="B518" s="218"/>
      <c r="C518" s="218"/>
      <c r="D518" s="218"/>
      <c r="E518" s="218"/>
      <c r="F518" s="218"/>
      <c r="G518" s="218"/>
      <c r="H518" s="218"/>
      <c r="I518" s="219"/>
    </row>
    <row r="519" spans="1:9" ht="15" customHeight="1">
      <c r="A519" s="270" t="s">
        <v>3515</v>
      </c>
      <c r="B519" s="218"/>
      <c r="C519" s="219"/>
      <c r="D519" s="266" t="s">
        <v>3516</v>
      </c>
      <c r="E519" s="219"/>
      <c r="F519" s="176" t="s">
        <v>3517</v>
      </c>
      <c r="G519" s="176" t="s">
        <v>3518</v>
      </c>
      <c r="H519" s="176" t="s">
        <v>3519</v>
      </c>
      <c r="I519" s="176" t="s">
        <v>3520</v>
      </c>
    </row>
    <row r="520" spans="1:9" ht="27.75" customHeight="1">
      <c r="A520" s="187" t="s">
        <v>3521</v>
      </c>
      <c r="B520" s="271" t="s">
        <v>3522</v>
      </c>
      <c r="C520" s="197"/>
      <c r="D520" s="272" t="s">
        <v>3523</v>
      </c>
      <c r="E520" s="197"/>
      <c r="F520" s="187" t="s">
        <v>3524</v>
      </c>
      <c r="G520" s="188">
        <v>2.7199999999999998E-2</v>
      </c>
      <c r="H520" s="189">
        <v>57.42</v>
      </c>
      <c r="I520" s="189">
        <v>1.56</v>
      </c>
    </row>
    <row r="521" spans="1:9" ht="27.75" customHeight="1">
      <c r="A521" s="187" t="s">
        <v>3525</v>
      </c>
      <c r="B521" s="271" t="s">
        <v>3526</v>
      </c>
      <c r="C521" s="197"/>
      <c r="D521" s="272" t="s">
        <v>3527</v>
      </c>
      <c r="E521" s="197"/>
      <c r="F521" s="187" t="s">
        <v>3528</v>
      </c>
      <c r="G521" s="188">
        <v>2.5100000000000001E-2</v>
      </c>
      <c r="H521" s="189">
        <v>134.81</v>
      </c>
      <c r="I521" s="189">
        <v>3.38</v>
      </c>
    </row>
    <row r="522" spans="1:9" ht="15" customHeight="1">
      <c r="A522" s="187" t="s">
        <v>3529</v>
      </c>
      <c r="B522" s="271" t="s">
        <v>3530</v>
      </c>
      <c r="C522" s="197"/>
      <c r="D522" s="272" t="s">
        <v>3531</v>
      </c>
      <c r="E522" s="197"/>
      <c r="F522" s="187" t="s">
        <v>3532</v>
      </c>
      <c r="G522" s="188">
        <v>5.2299999999999999E-2</v>
      </c>
      <c r="H522" s="189">
        <v>14.84</v>
      </c>
      <c r="I522" s="189">
        <v>0.78</v>
      </c>
    </row>
    <row r="523" spans="1:9" ht="15" customHeight="1">
      <c r="A523" s="136"/>
      <c r="B523" s="136"/>
      <c r="C523" s="136"/>
      <c r="D523" s="136"/>
      <c r="E523" s="136"/>
      <c r="F523" s="136"/>
      <c r="G523" s="273" t="s">
        <v>3533</v>
      </c>
      <c r="H523" s="197"/>
      <c r="I523" s="190">
        <v>5.72</v>
      </c>
    </row>
    <row r="524" spans="1:9" ht="15" customHeight="1">
      <c r="A524" s="136"/>
      <c r="B524" s="136"/>
      <c r="C524" s="136"/>
      <c r="D524" s="136"/>
      <c r="E524" s="136"/>
      <c r="F524" s="136"/>
      <c r="G524" s="259" t="s">
        <v>3534</v>
      </c>
      <c r="H524" s="197"/>
      <c r="I524" s="181">
        <v>5.72</v>
      </c>
    </row>
    <row r="525" spans="1:9" ht="15" customHeight="1">
      <c r="A525" s="136"/>
      <c r="B525" s="136"/>
      <c r="C525" s="136"/>
      <c r="D525" s="136"/>
      <c r="E525" s="136"/>
      <c r="F525" s="136"/>
      <c r="G525" s="259" t="s">
        <v>3535</v>
      </c>
      <c r="H525" s="197"/>
      <c r="I525" s="181">
        <v>1.6</v>
      </c>
    </row>
    <row r="526" spans="1:9" ht="15" customHeight="1">
      <c r="A526" s="136"/>
      <c r="B526" s="136"/>
      <c r="C526" s="136"/>
      <c r="D526" s="136"/>
      <c r="E526" s="136"/>
      <c r="F526" s="136"/>
      <c r="G526" s="259" t="s">
        <v>3536</v>
      </c>
      <c r="H526" s="197"/>
      <c r="I526" s="181">
        <v>7.32</v>
      </c>
    </row>
    <row r="527" spans="1:9" ht="9.75" customHeight="1">
      <c r="A527" s="136"/>
      <c r="B527" s="136"/>
      <c r="C527" s="136"/>
      <c r="D527" s="260"/>
      <c r="E527" s="197"/>
      <c r="F527" s="197"/>
      <c r="G527" s="136"/>
      <c r="H527" s="136"/>
      <c r="I527" s="136"/>
    </row>
    <row r="528" spans="1:9" ht="19.5" customHeight="1">
      <c r="A528" s="261" t="s">
        <v>3537</v>
      </c>
      <c r="B528" s="218"/>
      <c r="C528" s="218"/>
      <c r="D528" s="218"/>
      <c r="E528" s="218"/>
      <c r="F528" s="218"/>
      <c r="G528" s="218"/>
      <c r="H528" s="218"/>
      <c r="I528" s="219"/>
    </row>
    <row r="529" spans="1:9" ht="9.75" customHeight="1">
      <c r="A529" s="264" t="s">
        <v>3538</v>
      </c>
      <c r="B529" s="216"/>
      <c r="C529" s="265" t="s">
        <v>3539</v>
      </c>
      <c r="D529" s="216"/>
      <c r="E529" s="266" t="s">
        <v>3540</v>
      </c>
      <c r="F529" s="219"/>
      <c r="G529" s="266" t="s">
        <v>3541</v>
      </c>
      <c r="H529" s="219"/>
      <c r="I529" s="267" t="s">
        <v>3542</v>
      </c>
    </row>
    <row r="530" spans="1:9" ht="9.75" customHeight="1">
      <c r="A530" s="201"/>
      <c r="B530" s="203"/>
      <c r="C530" s="201"/>
      <c r="D530" s="203"/>
      <c r="E530" s="176" t="s">
        <v>3543</v>
      </c>
      <c r="F530" s="176" t="s">
        <v>3544</v>
      </c>
      <c r="G530" s="176" t="s">
        <v>3545</v>
      </c>
      <c r="H530" s="176" t="s">
        <v>3546</v>
      </c>
      <c r="I530" s="242"/>
    </row>
    <row r="531" spans="1:9" ht="15" customHeight="1">
      <c r="A531" s="177" t="s">
        <v>3547</v>
      </c>
      <c r="B531" s="178" t="s">
        <v>3548</v>
      </c>
      <c r="C531" s="268">
        <v>0.2</v>
      </c>
      <c r="D531" s="197"/>
      <c r="E531" s="185">
        <v>1</v>
      </c>
      <c r="F531" s="185">
        <v>0</v>
      </c>
      <c r="G531" s="182">
        <v>15.3</v>
      </c>
      <c r="H531" s="182">
        <v>8.75</v>
      </c>
      <c r="I531" s="182">
        <v>3.06</v>
      </c>
    </row>
    <row r="532" spans="1:9" ht="15" customHeight="1">
      <c r="A532" s="136"/>
      <c r="B532" s="136"/>
      <c r="C532" s="136"/>
      <c r="D532" s="136"/>
      <c r="E532" s="136"/>
      <c r="F532" s="136"/>
      <c r="G532" s="274" t="s">
        <v>3549</v>
      </c>
      <c r="H532" s="197"/>
      <c r="I532" s="186">
        <v>3.06</v>
      </c>
    </row>
    <row r="533" spans="1:9" ht="15" customHeight="1">
      <c r="A533" s="262" t="s">
        <v>3550</v>
      </c>
      <c r="B533" s="218"/>
      <c r="C533" s="218"/>
      <c r="D533" s="218"/>
      <c r="E533" s="219"/>
      <c r="F533" s="176" t="s">
        <v>3551</v>
      </c>
      <c r="G533" s="176" t="s">
        <v>3552</v>
      </c>
      <c r="H533" s="176" t="s">
        <v>3553</v>
      </c>
      <c r="I533" s="176" t="s">
        <v>3554</v>
      </c>
    </row>
    <row r="534" spans="1:9" ht="15" customHeight="1">
      <c r="A534" s="177" t="s">
        <v>3555</v>
      </c>
      <c r="B534" s="263" t="s">
        <v>3556</v>
      </c>
      <c r="C534" s="197"/>
      <c r="D534" s="197"/>
      <c r="E534" s="197"/>
      <c r="F534" s="177" t="s">
        <v>3557</v>
      </c>
      <c r="G534" s="179">
        <v>1.5</v>
      </c>
      <c r="H534" s="180">
        <v>9.69</v>
      </c>
      <c r="I534" s="180">
        <v>14.54</v>
      </c>
    </row>
    <row r="535" spans="1:9" ht="15" customHeight="1">
      <c r="A535" s="136"/>
      <c r="B535" s="136"/>
      <c r="C535" s="136"/>
      <c r="D535" s="136"/>
      <c r="E535" s="136"/>
      <c r="F535" s="136"/>
      <c r="G535" s="259" t="s">
        <v>3558</v>
      </c>
      <c r="H535" s="197"/>
      <c r="I535" s="181">
        <v>14.535</v>
      </c>
    </row>
    <row r="536" spans="1:9" ht="15" customHeight="1">
      <c r="A536" s="136"/>
      <c r="B536" s="136"/>
      <c r="C536" s="136"/>
      <c r="D536" s="136"/>
      <c r="E536" s="136"/>
      <c r="F536" s="136"/>
      <c r="G536" s="259" t="s">
        <v>3559</v>
      </c>
      <c r="H536" s="197"/>
      <c r="I536" s="182">
        <v>17.594999999999999</v>
      </c>
    </row>
    <row r="537" spans="1:9" ht="15" customHeight="1">
      <c r="A537" s="136"/>
      <c r="B537" s="136"/>
      <c r="C537" s="136"/>
      <c r="D537" s="136"/>
      <c r="E537" s="136"/>
      <c r="F537" s="136"/>
      <c r="G537" s="259" t="s">
        <v>3560</v>
      </c>
      <c r="H537" s="197"/>
      <c r="I537" s="182">
        <v>1</v>
      </c>
    </row>
    <row r="538" spans="1:9" ht="15" customHeight="1">
      <c r="A538" s="136"/>
      <c r="B538" s="136"/>
      <c r="C538" s="136"/>
      <c r="D538" s="136"/>
      <c r="E538" s="136"/>
      <c r="F538" s="136"/>
      <c r="G538" s="269" t="s">
        <v>3561</v>
      </c>
      <c r="H538" s="202"/>
      <c r="I538" s="183">
        <v>17.594999999999999</v>
      </c>
    </row>
    <row r="539" spans="1:9" ht="15" customHeight="1">
      <c r="A539" s="136"/>
      <c r="B539" s="136"/>
      <c r="C539" s="136"/>
      <c r="D539" s="136"/>
      <c r="E539" s="136"/>
      <c r="F539" s="136"/>
      <c r="G539" s="259" t="s">
        <v>3562</v>
      </c>
      <c r="H539" s="197"/>
      <c r="I539" s="184">
        <v>17.594999999999999</v>
      </c>
    </row>
    <row r="540" spans="1:9" ht="15" customHeight="1">
      <c r="A540" s="136"/>
      <c r="B540" s="136"/>
      <c r="C540" s="136"/>
      <c r="D540" s="136"/>
      <c r="E540" s="136"/>
      <c r="F540" s="136"/>
      <c r="G540" s="259" t="s">
        <v>3563</v>
      </c>
      <c r="H540" s="197"/>
      <c r="I540" s="181">
        <v>17.600000000000001</v>
      </c>
    </row>
    <row r="541" spans="1:9" ht="15" customHeight="1">
      <c r="A541" s="136"/>
      <c r="B541" s="136"/>
      <c r="C541" s="136"/>
      <c r="D541" s="136"/>
      <c r="E541" s="136"/>
      <c r="F541" s="136"/>
      <c r="G541" s="259" t="s">
        <v>3564</v>
      </c>
      <c r="H541" s="197"/>
      <c r="I541" s="181">
        <v>4.9400000000000004</v>
      </c>
    </row>
    <row r="542" spans="1:9" ht="15" customHeight="1">
      <c r="A542" s="136"/>
      <c r="B542" s="136"/>
      <c r="C542" s="136"/>
      <c r="D542" s="136"/>
      <c r="E542" s="136"/>
      <c r="F542" s="136"/>
      <c r="G542" s="259" t="s">
        <v>3565</v>
      </c>
      <c r="H542" s="197"/>
      <c r="I542" s="181">
        <v>22.54</v>
      </c>
    </row>
    <row r="543" spans="1:9" ht="9.75" customHeight="1">
      <c r="A543" s="136"/>
      <c r="B543" s="136"/>
      <c r="C543" s="136"/>
      <c r="D543" s="260"/>
      <c r="E543" s="197"/>
      <c r="F543" s="197"/>
      <c r="G543" s="136"/>
      <c r="H543" s="136"/>
      <c r="I543" s="136"/>
    </row>
    <row r="544" spans="1:9" ht="19.5" customHeight="1">
      <c r="A544" s="261" t="s">
        <v>3566</v>
      </c>
      <c r="B544" s="218"/>
      <c r="C544" s="218"/>
      <c r="D544" s="218"/>
      <c r="E544" s="218"/>
      <c r="F544" s="218"/>
      <c r="G544" s="218"/>
      <c r="H544" s="218"/>
      <c r="I544" s="219"/>
    </row>
    <row r="545" spans="1:9" ht="15" customHeight="1">
      <c r="A545" s="270" t="s">
        <v>3567</v>
      </c>
      <c r="B545" s="218"/>
      <c r="C545" s="219"/>
      <c r="D545" s="266" t="s">
        <v>3568</v>
      </c>
      <c r="E545" s="219"/>
      <c r="F545" s="176" t="s">
        <v>3569</v>
      </c>
      <c r="G545" s="176" t="s">
        <v>3570</v>
      </c>
      <c r="H545" s="176" t="s">
        <v>3571</v>
      </c>
      <c r="I545" s="176" t="s">
        <v>3572</v>
      </c>
    </row>
    <row r="546" spans="1:9" ht="19.5" customHeight="1">
      <c r="A546" s="187" t="s">
        <v>3573</v>
      </c>
      <c r="B546" s="271" t="s">
        <v>3574</v>
      </c>
      <c r="C546" s="197"/>
      <c r="D546" s="272" t="s">
        <v>3575</v>
      </c>
      <c r="E546" s="197"/>
      <c r="F546" s="187" t="s">
        <v>3576</v>
      </c>
      <c r="G546" s="188">
        <v>1</v>
      </c>
      <c r="H546" s="189">
        <v>72.45</v>
      </c>
      <c r="I546" s="189">
        <v>72.45</v>
      </c>
    </row>
    <row r="547" spans="1:9" ht="15" customHeight="1">
      <c r="A547" s="136"/>
      <c r="B547" s="136"/>
      <c r="C547" s="136"/>
      <c r="D547" s="136"/>
      <c r="E547" s="136"/>
      <c r="F547" s="136"/>
      <c r="G547" s="273" t="s">
        <v>3577</v>
      </c>
      <c r="H547" s="197"/>
      <c r="I547" s="190">
        <v>72.45</v>
      </c>
    </row>
    <row r="548" spans="1:9" ht="15" customHeight="1">
      <c r="A548" s="136"/>
      <c r="B548" s="136"/>
      <c r="C548" s="136"/>
      <c r="D548" s="136"/>
      <c r="E548" s="136"/>
      <c r="F548" s="136"/>
      <c r="G548" s="259" t="s">
        <v>3578</v>
      </c>
      <c r="H548" s="197"/>
      <c r="I548" s="181">
        <v>72.45</v>
      </c>
    </row>
    <row r="549" spans="1:9" ht="15" customHeight="1">
      <c r="A549" s="136"/>
      <c r="B549" s="136"/>
      <c r="C549" s="136"/>
      <c r="D549" s="136"/>
      <c r="E549" s="136"/>
      <c r="F549" s="136"/>
      <c r="G549" s="259" t="s">
        <v>3579</v>
      </c>
      <c r="H549" s="197"/>
      <c r="I549" s="181">
        <v>10.16</v>
      </c>
    </row>
    <row r="550" spans="1:9" ht="15" customHeight="1">
      <c r="A550" s="136"/>
      <c r="B550" s="136"/>
      <c r="C550" s="136"/>
      <c r="D550" s="136"/>
      <c r="E550" s="136"/>
      <c r="F550" s="136"/>
      <c r="G550" s="259" t="s">
        <v>3580</v>
      </c>
      <c r="H550" s="197"/>
      <c r="I550" s="181">
        <v>82.61</v>
      </c>
    </row>
    <row r="551" spans="1:9" ht="9.75" customHeight="1">
      <c r="A551" s="136"/>
      <c r="B551" s="136"/>
      <c r="C551" s="136"/>
      <c r="D551" s="260"/>
      <c r="E551" s="197"/>
      <c r="F551" s="197"/>
      <c r="G551" s="136"/>
      <c r="H551" s="136"/>
      <c r="I551" s="136"/>
    </row>
    <row r="552" spans="1:9" ht="19.5" customHeight="1">
      <c r="A552" s="261" t="s">
        <v>3581</v>
      </c>
      <c r="B552" s="218"/>
      <c r="C552" s="218"/>
      <c r="D552" s="218"/>
      <c r="E552" s="218"/>
      <c r="F552" s="218"/>
      <c r="G552" s="218"/>
      <c r="H552" s="218"/>
      <c r="I552" s="219"/>
    </row>
    <row r="553" spans="1:9" ht="9.75" customHeight="1">
      <c r="A553" s="264" t="s">
        <v>3582</v>
      </c>
      <c r="B553" s="216"/>
      <c r="C553" s="265" t="s">
        <v>3583</v>
      </c>
      <c r="D553" s="216"/>
      <c r="E553" s="266" t="s">
        <v>3584</v>
      </c>
      <c r="F553" s="219"/>
      <c r="G553" s="266" t="s">
        <v>3585</v>
      </c>
      <c r="H553" s="219"/>
      <c r="I553" s="267" t="s">
        <v>3586</v>
      </c>
    </row>
    <row r="554" spans="1:9" ht="9.75" customHeight="1">
      <c r="A554" s="201"/>
      <c r="B554" s="203"/>
      <c r="C554" s="201"/>
      <c r="D554" s="203"/>
      <c r="E554" s="176" t="s">
        <v>3587</v>
      </c>
      <c r="F554" s="176" t="s">
        <v>3588</v>
      </c>
      <c r="G554" s="176" t="s">
        <v>3589</v>
      </c>
      <c r="H554" s="176" t="s">
        <v>3590</v>
      </c>
      <c r="I554" s="242"/>
    </row>
    <row r="555" spans="1:9" ht="15" customHeight="1">
      <c r="A555" s="177" t="s">
        <v>3591</v>
      </c>
      <c r="B555" s="178" t="s">
        <v>3592</v>
      </c>
      <c r="C555" s="268">
        <v>1</v>
      </c>
      <c r="D555" s="197"/>
      <c r="E555" s="185">
        <v>1</v>
      </c>
      <c r="F555" s="185">
        <v>0</v>
      </c>
      <c r="G555" s="182">
        <v>161.13999999999999</v>
      </c>
      <c r="H555" s="182">
        <v>52.572200000000002</v>
      </c>
      <c r="I555" s="182">
        <v>161.13999999999999</v>
      </c>
    </row>
    <row r="556" spans="1:9" ht="15" customHeight="1">
      <c r="A556" s="136"/>
      <c r="B556" s="136"/>
      <c r="C556" s="136"/>
      <c r="D556" s="136"/>
      <c r="E556" s="136"/>
      <c r="F556" s="136"/>
      <c r="G556" s="274" t="s">
        <v>3593</v>
      </c>
      <c r="H556" s="197"/>
      <c r="I556" s="186">
        <v>161.13999999999999</v>
      </c>
    </row>
    <row r="557" spans="1:9" ht="15" customHeight="1">
      <c r="A557" s="136"/>
      <c r="B557" s="136"/>
      <c r="C557" s="136"/>
      <c r="D557" s="136"/>
      <c r="E557" s="136"/>
      <c r="F557" s="136"/>
      <c r="G557" s="259" t="s">
        <v>3594</v>
      </c>
      <c r="H557" s="197"/>
      <c r="I557" s="182">
        <v>161.13999999999999</v>
      </c>
    </row>
    <row r="558" spans="1:9" ht="15" customHeight="1">
      <c r="A558" s="136"/>
      <c r="B558" s="136"/>
      <c r="C558" s="136"/>
      <c r="D558" s="136"/>
      <c r="E558" s="136"/>
      <c r="F558" s="136"/>
      <c r="G558" s="259" t="s">
        <v>3595</v>
      </c>
      <c r="H558" s="197"/>
      <c r="I558" s="182">
        <v>448.2</v>
      </c>
    </row>
    <row r="559" spans="1:9" ht="15" customHeight="1">
      <c r="A559" s="136"/>
      <c r="B559" s="136"/>
      <c r="C559" s="136"/>
      <c r="D559" s="136"/>
      <c r="E559" s="136"/>
      <c r="F559" s="136"/>
      <c r="G559" s="269" t="s">
        <v>3596</v>
      </c>
      <c r="H559" s="202"/>
      <c r="I559" s="183">
        <v>0.35949999999999999</v>
      </c>
    </row>
    <row r="560" spans="1:9" ht="15" customHeight="1">
      <c r="A560" s="136"/>
      <c r="B560" s="136"/>
      <c r="C560" s="136"/>
      <c r="D560" s="136"/>
      <c r="E560" s="136"/>
      <c r="F560" s="136"/>
      <c r="G560" s="259" t="s">
        <v>3597</v>
      </c>
      <c r="H560" s="197"/>
      <c r="I560" s="184">
        <v>0.35949999999999999</v>
      </c>
    </row>
    <row r="561" spans="1:9" ht="15" customHeight="1">
      <c r="A561" s="136"/>
      <c r="B561" s="136"/>
      <c r="C561" s="136"/>
      <c r="D561" s="136"/>
      <c r="E561" s="136"/>
      <c r="F561" s="136"/>
      <c r="G561" s="259" t="s">
        <v>3598</v>
      </c>
      <c r="H561" s="197"/>
      <c r="I561" s="181">
        <v>0.36</v>
      </c>
    </row>
    <row r="562" spans="1:9" ht="15" customHeight="1">
      <c r="A562" s="136"/>
      <c r="B562" s="136"/>
      <c r="C562" s="136"/>
      <c r="D562" s="136"/>
      <c r="E562" s="136"/>
      <c r="F562" s="136"/>
      <c r="G562" s="259" t="s">
        <v>3599</v>
      </c>
      <c r="H562" s="197"/>
      <c r="I562" s="181">
        <v>0.1</v>
      </c>
    </row>
    <row r="563" spans="1:9" ht="15" customHeight="1">
      <c r="A563" s="136"/>
      <c r="B563" s="136"/>
      <c r="C563" s="136"/>
      <c r="D563" s="136"/>
      <c r="E563" s="136"/>
      <c r="F563" s="136"/>
      <c r="G563" s="259" t="s">
        <v>3600</v>
      </c>
      <c r="H563" s="197"/>
      <c r="I563" s="181">
        <v>0.46</v>
      </c>
    </row>
    <row r="564" spans="1:9" ht="9.75" customHeight="1">
      <c r="A564" s="136"/>
      <c r="B564" s="136"/>
      <c r="C564" s="136"/>
      <c r="D564" s="260"/>
      <c r="E564" s="197"/>
      <c r="F564" s="197"/>
      <c r="G564" s="136"/>
      <c r="H564" s="136"/>
      <c r="I564" s="136"/>
    </row>
    <row r="565" spans="1:9" ht="27" customHeight="1">
      <c r="A565" s="261" t="s">
        <v>3601</v>
      </c>
      <c r="B565" s="218"/>
      <c r="C565" s="218"/>
      <c r="D565" s="218"/>
      <c r="E565" s="218"/>
      <c r="F565" s="218"/>
      <c r="G565" s="218"/>
      <c r="H565" s="218"/>
      <c r="I565" s="219"/>
    </row>
    <row r="566" spans="1:9" ht="9.75" customHeight="1">
      <c r="A566" s="275"/>
      <c r="B566" s="197"/>
      <c r="C566" s="197"/>
      <c r="D566" s="197"/>
      <c r="E566" s="197"/>
      <c r="F566" s="197"/>
      <c r="G566" s="197"/>
      <c r="H566" s="197"/>
      <c r="I566" s="197"/>
    </row>
    <row r="567" spans="1:9" ht="15" customHeight="1">
      <c r="A567" s="136"/>
      <c r="B567" s="136"/>
      <c r="C567" s="136"/>
      <c r="D567" s="136"/>
      <c r="E567" s="136"/>
      <c r="F567" s="136"/>
      <c r="G567" s="259" t="s">
        <v>3602</v>
      </c>
      <c r="H567" s="197"/>
      <c r="I567" s="181">
        <v>2.1800000000000002</v>
      </c>
    </row>
    <row r="568" spans="1:9" ht="15" customHeight="1">
      <c r="A568" s="136"/>
      <c r="B568" s="136"/>
      <c r="C568" s="136"/>
      <c r="D568" s="136"/>
      <c r="E568" s="136"/>
      <c r="F568" s="136"/>
      <c r="G568" s="259" t="s">
        <v>3603</v>
      </c>
      <c r="H568" s="197"/>
      <c r="I568" s="181">
        <v>0.61</v>
      </c>
    </row>
    <row r="569" spans="1:9" ht="15" customHeight="1">
      <c r="A569" s="136"/>
      <c r="B569" s="136"/>
      <c r="C569" s="136"/>
      <c r="D569" s="136"/>
      <c r="E569" s="136"/>
      <c r="F569" s="136"/>
      <c r="G569" s="259" t="s">
        <v>3604</v>
      </c>
      <c r="H569" s="197"/>
      <c r="I569" s="181">
        <v>2.79</v>
      </c>
    </row>
    <row r="570" spans="1:9" ht="9.75" customHeight="1">
      <c r="A570" s="136"/>
      <c r="B570" s="136"/>
      <c r="C570" s="136"/>
      <c r="D570" s="260"/>
      <c r="E570" s="197"/>
      <c r="F570" s="197"/>
      <c r="G570" s="136"/>
      <c r="H570" s="136"/>
      <c r="I570" s="136"/>
    </row>
    <row r="571" spans="1:9" ht="19.5" customHeight="1">
      <c r="A571" s="261" t="s">
        <v>3605</v>
      </c>
      <c r="B571" s="218"/>
      <c r="C571" s="218"/>
      <c r="D571" s="218"/>
      <c r="E571" s="218"/>
      <c r="F571" s="218"/>
      <c r="G571" s="218"/>
      <c r="H571" s="218"/>
      <c r="I571" s="219"/>
    </row>
    <row r="572" spans="1:9" ht="9.75" customHeight="1">
      <c r="A572" s="275"/>
      <c r="B572" s="197"/>
      <c r="C572" s="197"/>
      <c r="D572" s="197"/>
      <c r="E572" s="197"/>
      <c r="F572" s="197"/>
      <c r="G572" s="197"/>
      <c r="H572" s="197"/>
      <c r="I572" s="197"/>
    </row>
    <row r="573" spans="1:9" ht="15" customHeight="1">
      <c r="A573" s="136"/>
      <c r="B573" s="136"/>
      <c r="C573" s="136"/>
      <c r="D573" s="136"/>
      <c r="E573" s="136"/>
      <c r="F573" s="136"/>
      <c r="G573" s="259" t="s">
        <v>3606</v>
      </c>
      <c r="H573" s="197"/>
      <c r="I573" s="181">
        <v>2929.57</v>
      </c>
    </row>
    <row r="574" spans="1:9" ht="15" customHeight="1">
      <c r="A574" s="136"/>
      <c r="B574" s="136"/>
      <c r="C574" s="136"/>
      <c r="D574" s="136"/>
      <c r="E574" s="136"/>
      <c r="F574" s="136"/>
      <c r="G574" s="259" t="s">
        <v>3607</v>
      </c>
      <c r="H574" s="197"/>
      <c r="I574" s="181">
        <v>821.74</v>
      </c>
    </row>
    <row r="575" spans="1:9" ht="15" customHeight="1">
      <c r="A575" s="136"/>
      <c r="B575" s="136"/>
      <c r="C575" s="136"/>
      <c r="D575" s="136"/>
      <c r="E575" s="136"/>
      <c r="F575" s="136"/>
      <c r="G575" s="259" t="s">
        <v>3608</v>
      </c>
      <c r="H575" s="197"/>
      <c r="I575" s="181">
        <v>3751.31</v>
      </c>
    </row>
    <row r="576" spans="1:9" ht="9.75" customHeight="1">
      <c r="A576" s="136"/>
      <c r="B576" s="136"/>
      <c r="C576" s="136"/>
      <c r="D576" s="260"/>
      <c r="E576" s="197"/>
      <c r="F576" s="197"/>
      <c r="G576" s="136"/>
      <c r="H576" s="136"/>
      <c r="I576" s="136"/>
    </row>
    <row r="577" spans="1:9" ht="19.5" customHeight="1">
      <c r="A577" s="261" t="s">
        <v>3609</v>
      </c>
      <c r="B577" s="218"/>
      <c r="C577" s="218"/>
      <c r="D577" s="218"/>
      <c r="E577" s="218"/>
      <c r="F577" s="218"/>
      <c r="G577" s="218"/>
      <c r="H577" s="218"/>
      <c r="I577" s="219"/>
    </row>
    <row r="578" spans="1:9" ht="9.75" customHeight="1">
      <c r="A578" s="264" t="s">
        <v>3610</v>
      </c>
      <c r="B578" s="216"/>
      <c r="C578" s="265" t="s">
        <v>3611</v>
      </c>
      <c r="D578" s="216"/>
      <c r="E578" s="266" t="s">
        <v>3612</v>
      </c>
      <c r="F578" s="219"/>
      <c r="G578" s="266" t="s">
        <v>3613</v>
      </c>
      <c r="H578" s="219"/>
      <c r="I578" s="267" t="s">
        <v>3614</v>
      </c>
    </row>
    <row r="579" spans="1:9" ht="9.75" customHeight="1">
      <c r="A579" s="201"/>
      <c r="B579" s="203"/>
      <c r="C579" s="201"/>
      <c r="D579" s="203"/>
      <c r="E579" s="176" t="s">
        <v>3615</v>
      </c>
      <c r="F579" s="176" t="s">
        <v>3616</v>
      </c>
      <c r="G579" s="176" t="s">
        <v>3617</v>
      </c>
      <c r="H579" s="176" t="s">
        <v>3618</v>
      </c>
      <c r="I579" s="242"/>
    </row>
    <row r="580" spans="1:9" ht="15" customHeight="1">
      <c r="A580" s="177" t="s">
        <v>3619</v>
      </c>
      <c r="B580" s="178" t="s">
        <v>3620</v>
      </c>
      <c r="C580" s="268">
        <v>5</v>
      </c>
      <c r="D580" s="197"/>
      <c r="E580" s="185">
        <v>0.98</v>
      </c>
      <c r="F580" s="185">
        <v>0.02</v>
      </c>
      <c r="G580" s="182">
        <v>154.63650000000001</v>
      </c>
      <c r="H580" s="182">
        <v>49.321899999999999</v>
      </c>
      <c r="I580" s="182">
        <v>762.65099999999995</v>
      </c>
    </row>
    <row r="581" spans="1:9" ht="15" customHeight="1">
      <c r="A581" s="177" t="s">
        <v>3621</v>
      </c>
      <c r="B581" s="178" t="s">
        <v>3622</v>
      </c>
      <c r="C581" s="268">
        <v>1</v>
      </c>
      <c r="D581" s="197"/>
      <c r="E581" s="185">
        <v>1</v>
      </c>
      <c r="F581" s="185">
        <v>0</v>
      </c>
      <c r="G581" s="182">
        <v>229.31290000000001</v>
      </c>
      <c r="H581" s="182">
        <v>106.8128</v>
      </c>
      <c r="I581" s="182">
        <v>229.31290000000001</v>
      </c>
    </row>
    <row r="582" spans="1:9" ht="15" customHeight="1">
      <c r="A582" s="177" t="s">
        <v>3623</v>
      </c>
      <c r="B582" s="178" t="s">
        <v>3624</v>
      </c>
      <c r="C582" s="268">
        <v>1</v>
      </c>
      <c r="D582" s="197"/>
      <c r="E582" s="185">
        <v>0.97</v>
      </c>
      <c r="F582" s="185">
        <v>0.03</v>
      </c>
      <c r="G582" s="182">
        <v>379.99220000000003</v>
      </c>
      <c r="H582" s="182">
        <v>138.80590000000001</v>
      </c>
      <c r="I582" s="182">
        <v>372.75659999999999</v>
      </c>
    </row>
    <row r="583" spans="1:9" ht="15" customHeight="1">
      <c r="A583" s="136"/>
      <c r="B583" s="136"/>
      <c r="C583" s="136"/>
      <c r="D583" s="136"/>
      <c r="E583" s="136"/>
      <c r="F583" s="136"/>
      <c r="G583" s="274" t="s">
        <v>3625</v>
      </c>
      <c r="H583" s="197"/>
      <c r="I583" s="186">
        <v>1364.7204999999999</v>
      </c>
    </row>
    <row r="584" spans="1:9" ht="15" customHeight="1">
      <c r="A584" s="262" t="s">
        <v>3626</v>
      </c>
      <c r="B584" s="218"/>
      <c r="C584" s="218"/>
      <c r="D584" s="218"/>
      <c r="E584" s="219"/>
      <c r="F584" s="176" t="s">
        <v>3627</v>
      </c>
      <c r="G584" s="176" t="s">
        <v>3628</v>
      </c>
      <c r="H584" s="176" t="s">
        <v>3629</v>
      </c>
      <c r="I584" s="176" t="s">
        <v>3630</v>
      </c>
    </row>
    <row r="585" spans="1:9" ht="15" customHeight="1">
      <c r="A585" s="177" t="s">
        <v>3631</v>
      </c>
      <c r="B585" s="263" t="s">
        <v>3632</v>
      </c>
      <c r="C585" s="197"/>
      <c r="D585" s="197"/>
      <c r="E585" s="197"/>
      <c r="F585" s="177" t="s">
        <v>3633</v>
      </c>
      <c r="G585" s="179">
        <v>1</v>
      </c>
      <c r="H585" s="180">
        <v>9.69</v>
      </c>
      <c r="I585" s="180">
        <v>9.69</v>
      </c>
    </row>
    <row r="586" spans="1:9" ht="15" customHeight="1">
      <c r="A586" s="136"/>
      <c r="B586" s="136"/>
      <c r="C586" s="136"/>
      <c r="D586" s="136"/>
      <c r="E586" s="136"/>
      <c r="F586" s="136"/>
      <c r="G586" s="259" t="s">
        <v>3634</v>
      </c>
      <c r="H586" s="197"/>
      <c r="I586" s="181">
        <v>9.69</v>
      </c>
    </row>
    <row r="587" spans="1:9" ht="15" customHeight="1">
      <c r="A587" s="136"/>
      <c r="B587" s="136"/>
      <c r="C587" s="136"/>
      <c r="D587" s="136"/>
      <c r="E587" s="136"/>
      <c r="F587" s="136"/>
      <c r="G587" s="259" t="s">
        <v>3635</v>
      </c>
      <c r="H587" s="197"/>
      <c r="I587" s="182">
        <v>1374.4105</v>
      </c>
    </row>
    <row r="588" spans="1:9" ht="15" customHeight="1">
      <c r="A588" s="136"/>
      <c r="B588" s="136"/>
      <c r="C588" s="136"/>
      <c r="D588" s="136"/>
      <c r="E588" s="136"/>
      <c r="F588" s="136"/>
      <c r="G588" s="259" t="s">
        <v>3636</v>
      </c>
      <c r="H588" s="197"/>
      <c r="I588" s="182">
        <v>236.65</v>
      </c>
    </row>
    <row r="589" spans="1:9" ht="15" customHeight="1">
      <c r="A589" s="136"/>
      <c r="B589" s="136"/>
      <c r="C589" s="136"/>
      <c r="D589" s="136"/>
      <c r="E589" s="136"/>
      <c r="F589" s="136"/>
      <c r="G589" s="269" t="s">
        <v>3637</v>
      </c>
      <c r="H589" s="202"/>
      <c r="I589" s="183">
        <v>5.8078000000000003</v>
      </c>
    </row>
    <row r="590" spans="1:9" ht="15" customHeight="1">
      <c r="A590" s="136"/>
      <c r="B590" s="136"/>
      <c r="C590" s="136"/>
      <c r="D590" s="136"/>
      <c r="E590" s="136"/>
      <c r="F590" s="136"/>
      <c r="G590" s="259" t="s">
        <v>3638</v>
      </c>
      <c r="H590" s="197"/>
      <c r="I590" s="182">
        <v>0.1371</v>
      </c>
    </row>
    <row r="591" spans="1:9" ht="15" customHeight="1">
      <c r="A591" s="136"/>
      <c r="B591" s="136"/>
      <c r="C591" s="136"/>
      <c r="D591" s="136"/>
      <c r="E591" s="136"/>
      <c r="F591" s="136"/>
      <c r="G591" s="259" t="s">
        <v>3639</v>
      </c>
      <c r="H591" s="197"/>
      <c r="I591" s="184">
        <v>5.9448999999999996</v>
      </c>
    </row>
    <row r="592" spans="1:9" ht="15" customHeight="1">
      <c r="A592" s="136"/>
      <c r="B592" s="136"/>
      <c r="C592" s="136"/>
      <c r="D592" s="136"/>
      <c r="E592" s="136"/>
      <c r="F592" s="136"/>
      <c r="G592" s="259" t="s">
        <v>3640</v>
      </c>
      <c r="H592" s="197"/>
      <c r="I592" s="181">
        <v>5.95</v>
      </c>
    </row>
    <row r="593" spans="1:9" ht="15" customHeight="1">
      <c r="A593" s="136"/>
      <c r="B593" s="136"/>
      <c r="C593" s="136"/>
      <c r="D593" s="136"/>
      <c r="E593" s="136"/>
      <c r="F593" s="136"/>
      <c r="G593" s="259" t="s">
        <v>3641</v>
      </c>
      <c r="H593" s="197"/>
      <c r="I593" s="181">
        <v>1.67</v>
      </c>
    </row>
    <row r="594" spans="1:9" ht="15" customHeight="1">
      <c r="A594" s="136"/>
      <c r="B594" s="136"/>
      <c r="C594" s="136"/>
      <c r="D594" s="136"/>
      <c r="E594" s="136"/>
      <c r="F594" s="136"/>
      <c r="G594" s="259" t="s">
        <v>3642</v>
      </c>
      <c r="H594" s="197"/>
      <c r="I594" s="181">
        <v>7.62</v>
      </c>
    </row>
    <row r="595" spans="1:9" ht="9.75" customHeight="1">
      <c r="A595" s="136"/>
      <c r="B595" s="136"/>
      <c r="C595" s="136"/>
      <c r="D595" s="260"/>
      <c r="E595" s="197"/>
      <c r="F595" s="197"/>
      <c r="G595" s="136"/>
      <c r="H595" s="136"/>
      <c r="I595" s="136"/>
    </row>
    <row r="596" spans="1:9" ht="19.5" customHeight="1">
      <c r="A596" s="261" t="s">
        <v>3643</v>
      </c>
      <c r="B596" s="218"/>
      <c r="C596" s="218"/>
      <c r="D596" s="218"/>
      <c r="E596" s="218"/>
      <c r="F596" s="218"/>
      <c r="G596" s="218"/>
      <c r="H596" s="218"/>
      <c r="I596" s="219"/>
    </row>
    <row r="597" spans="1:9" ht="9.75" customHeight="1">
      <c r="A597" s="264" t="s">
        <v>3644</v>
      </c>
      <c r="B597" s="216"/>
      <c r="C597" s="265" t="s">
        <v>3645</v>
      </c>
      <c r="D597" s="216"/>
      <c r="E597" s="266" t="s">
        <v>3646</v>
      </c>
      <c r="F597" s="219"/>
      <c r="G597" s="266" t="s">
        <v>3647</v>
      </c>
      <c r="H597" s="219"/>
      <c r="I597" s="267" t="s">
        <v>3648</v>
      </c>
    </row>
    <row r="598" spans="1:9" ht="9.75" customHeight="1">
      <c r="A598" s="201"/>
      <c r="B598" s="203"/>
      <c r="C598" s="201"/>
      <c r="D598" s="203"/>
      <c r="E598" s="176" t="s">
        <v>3649</v>
      </c>
      <c r="F598" s="176" t="s">
        <v>3650</v>
      </c>
      <c r="G598" s="176" t="s">
        <v>3651</v>
      </c>
      <c r="H598" s="176" t="s">
        <v>3652</v>
      </c>
      <c r="I598" s="242"/>
    </row>
    <row r="599" spans="1:9" ht="15" customHeight="1">
      <c r="A599" s="177" t="s">
        <v>3653</v>
      </c>
      <c r="B599" s="178" t="s">
        <v>3654</v>
      </c>
      <c r="C599" s="268">
        <v>0.1333</v>
      </c>
      <c r="D599" s="197"/>
      <c r="E599" s="185">
        <v>1</v>
      </c>
      <c r="F599" s="185">
        <v>0</v>
      </c>
      <c r="G599" s="182">
        <v>29.22</v>
      </c>
      <c r="H599" s="182">
        <v>13.48</v>
      </c>
      <c r="I599" s="182">
        <v>3.8950260000000001</v>
      </c>
    </row>
    <row r="600" spans="1:9" ht="15" customHeight="1">
      <c r="A600" s="136"/>
      <c r="B600" s="136"/>
      <c r="C600" s="136"/>
      <c r="D600" s="136"/>
      <c r="E600" s="136"/>
      <c r="F600" s="136"/>
      <c r="G600" s="274" t="s">
        <v>3655</v>
      </c>
      <c r="H600" s="197"/>
      <c r="I600" s="186">
        <v>3.895</v>
      </c>
    </row>
    <row r="601" spans="1:9" ht="15" customHeight="1">
      <c r="A601" s="262" t="s">
        <v>3656</v>
      </c>
      <c r="B601" s="218"/>
      <c r="C601" s="218"/>
      <c r="D601" s="218"/>
      <c r="E601" s="219"/>
      <c r="F601" s="176" t="s">
        <v>3657</v>
      </c>
      <c r="G601" s="176" t="s">
        <v>3658</v>
      </c>
      <c r="H601" s="176" t="s">
        <v>3659</v>
      </c>
      <c r="I601" s="176" t="s">
        <v>3660</v>
      </c>
    </row>
    <row r="602" spans="1:9" ht="15" customHeight="1">
      <c r="A602" s="177" t="s">
        <v>3661</v>
      </c>
      <c r="B602" s="263" t="s">
        <v>3662</v>
      </c>
      <c r="C602" s="197"/>
      <c r="D602" s="197"/>
      <c r="E602" s="197"/>
      <c r="F602" s="177" t="s">
        <v>3663</v>
      </c>
      <c r="G602" s="179">
        <v>4.7683999999999997</v>
      </c>
      <c r="H602" s="180">
        <v>12.14</v>
      </c>
      <c r="I602" s="180">
        <v>57.89</v>
      </c>
    </row>
    <row r="603" spans="1:9" ht="15" customHeight="1">
      <c r="A603" s="177" t="s">
        <v>3664</v>
      </c>
      <c r="B603" s="263" t="s">
        <v>3665</v>
      </c>
      <c r="C603" s="197"/>
      <c r="D603" s="197"/>
      <c r="E603" s="197"/>
      <c r="F603" s="177" t="s">
        <v>3666</v>
      </c>
      <c r="G603" s="179">
        <v>0.89019999999999999</v>
      </c>
      <c r="H603" s="180">
        <v>14.39</v>
      </c>
      <c r="I603" s="180">
        <v>12.81</v>
      </c>
    </row>
    <row r="604" spans="1:9" ht="15" customHeight="1">
      <c r="A604" s="177" t="s">
        <v>3667</v>
      </c>
      <c r="B604" s="263" t="s">
        <v>3668</v>
      </c>
      <c r="C604" s="197"/>
      <c r="D604" s="197"/>
      <c r="E604" s="197"/>
      <c r="F604" s="177" t="s">
        <v>3669</v>
      </c>
      <c r="G604" s="179">
        <v>1.8782000000000001</v>
      </c>
      <c r="H604" s="180">
        <v>14.39</v>
      </c>
      <c r="I604" s="180">
        <v>27.03</v>
      </c>
    </row>
    <row r="605" spans="1:9" ht="15" customHeight="1">
      <c r="A605" s="177" t="s">
        <v>3670</v>
      </c>
      <c r="B605" s="263" t="s">
        <v>3671</v>
      </c>
      <c r="C605" s="197"/>
      <c r="D605" s="197"/>
      <c r="E605" s="197"/>
      <c r="F605" s="177" t="s">
        <v>3672</v>
      </c>
      <c r="G605" s="179">
        <v>6.8514999999999997</v>
      </c>
      <c r="H605" s="180">
        <v>14.39</v>
      </c>
      <c r="I605" s="180">
        <v>98.59</v>
      </c>
    </row>
    <row r="606" spans="1:9" ht="15" customHeight="1">
      <c r="A606" s="177" t="s">
        <v>3673</v>
      </c>
      <c r="B606" s="263" t="s">
        <v>3674</v>
      </c>
      <c r="C606" s="197"/>
      <c r="D606" s="197"/>
      <c r="E606" s="197"/>
      <c r="F606" s="177" t="s">
        <v>3675</v>
      </c>
      <c r="G606" s="179">
        <v>2.5</v>
      </c>
      <c r="H606" s="180">
        <v>14.39</v>
      </c>
      <c r="I606" s="180">
        <v>35.979999999999997</v>
      </c>
    </row>
    <row r="607" spans="1:9" ht="15" customHeight="1">
      <c r="A607" s="177" t="s">
        <v>3676</v>
      </c>
      <c r="B607" s="263" t="s">
        <v>3677</v>
      </c>
      <c r="C607" s="197"/>
      <c r="D607" s="197"/>
      <c r="E607" s="197"/>
      <c r="F607" s="177" t="s">
        <v>3678</v>
      </c>
      <c r="G607" s="179">
        <v>9.8902000000000001</v>
      </c>
      <c r="H607" s="180">
        <v>9.69</v>
      </c>
      <c r="I607" s="180">
        <v>95.84</v>
      </c>
    </row>
    <row r="608" spans="1:9" ht="15" customHeight="1">
      <c r="A608" s="136"/>
      <c r="B608" s="136"/>
      <c r="C608" s="136"/>
      <c r="D608" s="136"/>
      <c r="E608" s="136"/>
      <c r="F608" s="136"/>
      <c r="G608" s="259" t="s">
        <v>3679</v>
      </c>
      <c r="H608" s="197"/>
      <c r="I608" s="181">
        <v>328.12979999999999</v>
      </c>
    </row>
    <row r="609" spans="1:9" ht="15" customHeight="1">
      <c r="A609" s="136"/>
      <c r="B609" s="136"/>
      <c r="C609" s="136"/>
      <c r="D609" s="136"/>
      <c r="E609" s="136"/>
      <c r="F609" s="136"/>
      <c r="G609" s="259" t="s">
        <v>3680</v>
      </c>
      <c r="H609" s="197"/>
      <c r="I609" s="182">
        <v>332.02480000000003</v>
      </c>
    </row>
    <row r="610" spans="1:9" ht="15" customHeight="1">
      <c r="A610" s="136"/>
      <c r="B610" s="136"/>
      <c r="C610" s="136"/>
      <c r="D610" s="136"/>
      <c r="E610" s="136"/>
      <c r="F610" s="136"/>
      <c r="G610" s="259" t="s">
        <v>3681</v>
      </c>
      <c r="H610" s="197"/>
      <c r="I610" s="182">
        <v>1</v>
      </c>
    </row>
    <row r="611" spans="1:9" ht="15" customHeight="1">
      <c r="A611" s="136"/>
      <c r="B611" s="136"/>
      <c r="C611" s="136"/>
      <c r="D611" s="136"/>
      <c r="E611" s="136"/>
      <c r="F611" s="136"/>
      <c r="G611" s="269" t="s">
        <v>3682</v>
      </c>
      <c r="H611" s="202"/>
      <c r="I611" s="183">
        <v>332.02480000000003</v>
      </c>
    </row>
    <row r="612" spans="1:9" ht="15" customHeight="1">
      <c r="A612" s="262" t="s">
        <v>3683</v>
      </c>
      <c r="B612" s="218"/>
      <c r="C612" s="218"/>
      <c r="D612" s="218"/>
      <c r="E612" s="219"/>
      <c r="F612" s="176" t="s">
        <v>3684</v>
      </c>
      <c r="G612" s="176" t="s">
        <v>3685</v>
      </c>
      <c r="H612" s="176" t="s">
        <v>3686</v>
      </c>
      <c r="I612" s="176" t="s">
        <v>3687</v>
      </c>
    </row>
    <row r="613" spans="1:9" ht="15" customHeight="1">
      <c r="A613" s="177" t="s">
        <v>3688</v>
      </c>
      <c r="B613" s="263" t="s">
        <v>3689</v>
      </c>
      <c r="C613" s="197"/>
      <c r="D613" s="197"/>
      <c r="E613" s="197"/>
      <c r="F613" s="177" t="s">
        <v>3690</v>
      </c>
      <c r="G613" s="179">
        <v>12.7966</v>
      </c>
      <c r="H613" s="180">
        <v>3.86</v>
      </c>
      <c r="I613" s="180">
        <v>49.39</v>
      </c>
    </row>
    <row r="614" spans="1:9" ht="15" customHeight="1">
      <c r="A614" s="177" t="s">
        <v>3691</v>
      </c>
      <c r="B614" s="263" t="s">
        <v>3692</v>
      </c>
      <c r="C614" s="197"/>
      <c r="D614" s="197"/>
      <c r="E614" s="197"/>
      <c r="F614" s="177" t="s">
        <v>3693</v>
      </c>
      <c r="G614" s="179">
        <v>0.22259999999999999</v>
      </c>
      <c r="H614" s="180">
        <v>8.09</v>
      </c>
      <c r="I614" s="180">
        <v>1.8</v>
      </c>
    </row>
    <row r="615" spans="1:9" ht="15" customHeight="1">
      <c r="A615" s="177" t="s">
        <v>3694</v>
      </c>
      <c r="B615" s="263" t="s">
        <v>3695</v>
      </c>
      <c r="C615" s="197"/>
      <c r="D615" s="197"/>
      <c r="E615" s="197"/>
      <c r="F615" s="177" t="s">
        <v>3696</v>
      </c>
      <c r="G615" s="179">
        <v>0.336092</v>
      </c>
      <c r="H615" s="180">
        <v>63.75</v>
      </c>
      <c r="I615" s="180">
        <v>21.43</v>
      </c>
    </row>
    <row r="616" spans="1:9" ht="15" customHeight="1">
      <c r="A616" s="177" t="s">
        <v>3697</v>
      </c>
      <c r="B616" s="263" t="s">
        <v>3698</v>
      </c>
      <c r="C616" s="197"/>
      <c r="D616" s="197"/>
      <c r="E616" s="197"/>
      <c r="F616" s="177" t="s">
        <v>3699</v>
      </c>
      <c r="G616" s="179">
        <v>62.5</v>
      </c>
      <c r="H616" s="180">
        <v>0.6</v>
      </c>
      <c r="I616" s="180">
        <v>37.5</v>
      </c>
    </row>
    <row r="617" spans="1:9" ht="15" customHeight="1">
      <c r="A617" s="177" t="s">
        <v>3700</v>
      </c>
      <c r="B617" s="263" t="s">
        <v>3701</v>
      </c>
      <c r="C617" s="197"/>
      <c r="D617" s="197"/>
      <c r="E617" s="197"/>
      <c r="F617" s="177" t="s">
        <v>3702</v>
      </c>
      <c r="G617" s="179">
        <v>5.33E-2</v>
      </c>
      <c r="H617" s="180">
        <v>83.3</v>
      </c>
      <c r="I617" s="180">
        <v>4.4400000000000004</v>
      </c>
    </row>
    <row r="618" spans="1:9" ht="15" customHeight="1">
      <c r="A618" s="177" t="s">
        <v>3703</v>
      </c>
      <c r="B618" s="263" t="s">
        <v>3704</v>
      </c>
      <c r="C618" s="197"/>
      <c r="D618" s="197"/>
      <c r="E618" s="197"/>
      <c r="F618" s="177" t="s">
        <v>3705</v>
      </c>
      <c r="G618" s="179">
        <v>0.1246</v>
      </c>
      <c r="H618" s="180">
        <v>83.3</v>
      </c>
      <c r="I618" s="180">
        <v>10.38</v>
      </c>
    </row>
    <row r="619" spans="1:9" ht="15" customHeight="1">
      <c r="A619" s="177" t="s">
        <v>3706</v>
      </c>
      <c r="B619" s="263" t="s">
        <v>3707</v>
      </c>
      <c r="C619" s="197"/>
      <c r="D619" s="197"/>
      <c r="E619" s="197"/>
      <c r="F619" s="177" t="s">
        <v>3708</v>
      </c>
      <c r="G619" s="179">
        <v>7.2526200000000003</v>
      </c>
      <c r="H619" s="180">
        <v>0.68</v>
      </c>
      <c r="I619" s="180">
        <v>4.93</v>
      </c>
    </row>
    <row r="620" spans="1:9" ht="15" customHeight="1">
      <c r="A620" s="177" t="s">
        <v>3709</v>
      </c>
      <c r="B620" s="263" t="s">
        <v>3710</v>
      </c>
      <c r="C620" s="197"/>
      <c r="D620" s="197"/>
      <c r="E620" s="197"/>
      <c r="F620" s="177" t="s">
        <v>3711</v>
      </c>
      <c r="G620" s="179">
        <v>106.0087</v>
      </c>
      <c r="H620" s="180">
        <v>0.32</v>
      </c>
      <c r="I620" s="180">
        <v>33.92</v>
      </c>
    </row>
    <row r="621" spans="1:9" ht="15" customHeight="1">
      <c r="A621" s="177" t="s">
        <v>3712</v>
      </c>
      <c r="B621" s="263" t="s">
        <v>3713</v>
      </c>
      <c r="C621" s="197"/>
      <c r="D621" s="197"/>
      <c r="E621" s="197"/>
      <c r="F621" s="177" t="s">
        <v>3714</v>
      </c>
      <c r="G621" s="179">
        <v>0.57789999999999997</v>
      </c>
      <c r="H621" s="180">
        <v>11.37</v>
      </c>
      <c r="I621" s="180">
        <v>6.57</v>
      </c>
    </row>
    <row r="622" spans="1:9" ht="15" customHeight="1">
      <c r="A622" s="177" t="s">
        <v>3715</v>
      </c>
      <c r="B622" s="263" t="s">
        <v>3716</v>
      </c>
      <c r="C622" s="197"/>
      <c r="D622" s="197"/>
      <c r="E622" s="197"/>
      <c r="F622" s="177" t="s">
        <v>3717</v>
      </c>
      <c r="G622" s="179">
        <v>1.25</v>
      </c>
      <c r="H622" s="180">
        <v>0.64</v>
      </c>
      <c r="I622" s="180">
        <v>0.8</v>
      </c>
    </row>
    <row r="623" spans="1:9" ht="15" customHeight="1">
      <c r="A623" s="177" t="s">
        <v>3718</v>
      </c>
      <c r="B623" s="263" t="s">
        <v>3719</v>
      </c>
      <c r="C623" s="197"/>
      <c r="D623" s="197"/>
      <c r="E623" s="197"/>
      <c r="F623" s="177" t="s">
        <v>3720</v>
      </c>
      <c r="G623" s="179">
        <v>0.2167</v>
      </c>
      <c r="H623" s="180">
        <v>7.35</v>
      </c>
      <c r="I623" s="180">
        <v>1.59</v>
      </c>
    </row>
    <row r="624" spans="1:9" ht="15" customHeight="1">
      <c r="A624" s="177" t="s">
        <v>3721</v>
      </c>
      <c r="B624" s="263" t="s">
        <v>3722</v>
      </c>
      <c r="C624" s="197"/>
      <c r="D624" s="197"/>
      <c r="E624" s="197"/>
      <c r="F624" s="177" t="s">
        <v>3723</v>
      </c>
      <c r="G624" s="179">
        <v>0.72240000000000004</v>
      </c>
      <c r="H624" s="180">
        <v>5.35</v>
      </c>
      <c r="I624" s="180">
        <v>3.86</v>
      </c>
    </row>
    <row r="625" spans="1:9" ht="15" customHeight="1">
      <c r="A625" s="177" t="s">
        <v>3724</v>
      </c>
      <c r="B625" s="263" t="s">
        <v>3725</v>
      </c>
      <c r="C625" s="197"/>
      <c r="D625" s="197"/>
      <c r="E625" s="197"/>
      <c r="F625" s="177" t="s">
        <v>3726</v>
      </c>
      <c r="G625" s="179">
        <v>0.6</v>
      </c>
      <c r="H625" s="180">
        <v>5.24</v>
      </c>
      <c r="I625" s="180">
        <v>3.14</v>
      </c>
    </row>
    <row r="626" spans="1:9" ht="15" customHeight="1">
      <c r="A626" s="177" t="s">
        <v>3727</v>
      </c>
      <c r="B626" s="263" t="s">
        <v>3728</v>
      </c>
      <c r="C626" s="197"/>
      <c r="D626" s="197"/>
      <c r="E626" s="197"/>
      <c r="F626" s="177" t="s">
        <v>3729</v>
      </c>
      <c r="G626" s="179">
        <v>1.4448000000000001</v>
      </c>
      <c r="H626" s="180">
        <v>6.72</v>
      </c>
      <c r="I626" s="180">
        <v>9.7100000000000009</v>
      </c>
    </row>
    <row r="627" spans="1:9" ht="15" customHeight="1">
      <c r="A627" s="177" t="s">
        <v>3730</v>
      </c>
      <c r="B627" s="263" t="s">
        <v>3731</v>
      </c>
      <c r="C627" s="197"/>
      <c r="D627" s="197"/>
      <c r="E627" s="197"/>
      <c r="F627" s="177" t="s">
        <v>3732</v>
      </c>
      <c r="G627" s="179">
        <v>1.2</v>
      </c>
      <c r="H627" s="180">
        <v>16.079999999999998</v>
      </c>
      <c r="I627" s="180">
        <v>19.3</v>
      </c>
    </row>
    <row r="628" spans="1:9" ht="15" customHeight="1">
      <c r="A628" s="136"/>
      <c r="B628" s="136"/>
      <c r="C628" s="136"/>
      <c r="D628" s="136"/>
      <c r="E628" s="136"/>
      <c r="F628" s="136"/>
      <c r="G628" s="259" t="s">
        <v>3733</v>
      </c>
      <c r="H628" s="197"/>
      <c r="I628" s="181">
        <v>208.77260000000001</v>
      </c>
    </row>
    <row r="629" spans="1:9" ht="15" customHeight="1">
      <c r="A629" s="136"/>
      <c r="B629" s="136"/>
      <c r="C629" s="136"/>
      <c r="D629" s="136"/>
      <c r="E629" s="136"/>
      <c r="F629" s="136"/>
      <c r="G629" s="259" t="s">
        <v>3734</v>
      </c>
      <c r="H629" s="197"/>
      <c r="I629" s="184">
        <v>540.79740000000004</v>
      </c>
    </row>
    <row r="630" spans="1:9" ht="15" customHeight="1">
      <c r="A630" s="136"/>
      <c r="B630" s="136"/>
      <c r="C630" s="136"/>
      <c r="D630" s="136"/>
      <c r="E630" s="136"/>
      <c r="F630" s="136"/>
      <c r="G630" s="259" t="s">
        <v>3735</v>
      </c>
      <c r="H630" s="197"/>
      <c r="I630" s="181">
        <v>540.79999999999995</v>
      </c>
    </row>
    <row r="631" spans="1:9" ht="15" customHeight="1">
      <c r="A631" s="136"/>
      <c r="B631" s="136"/>
      <c r="C631" s="136"/>
      <c r="D631" s="136"/>
      <c r="E631" s="136"/>
      <c r="F631" s="136"/>
      <c r="G631" s="259" t="s">
        <v>3736</v>
      </c>
      <c r="H631" s="197"/>
      <c r="I631" s="181">
        <v>151.69</v>
      </c>
    </row>
    <row r="632" spans="1:9" ht="15" customHeight="1">
      <c r="A632" s="136"/>
      <c r="B632" s="136"/>
      <c r="C632" s="136"/>
      <c r="D632" s="136"/>
      <c r="E632" s="136"/>
      <c r="F632" s="136"/>
      <c r="G632" s="259" t="s">
        <v>3737</v>
      </c>
      <c r="H632" s="197"/>
      <c r="I632" s="181">
        <v>692.49</v>
      </c>
    </row>
    <row r="633" spans="1:9" ht="9.75" customHeight="1">
      <c r="A633" s="136"/>
      <c r="B633" s="136"/>
      <c r="C633" s="136"/>
      <c r="D633" s="260"/>
      <c r="E633" s="197"/>
      <c r="F633" s="197"/>
      <c r="G633" s="136"/>
      <c r="H633" s="136"/>
      <c r="I633" s="136"/>
    </row>
    <row r="634" spans="1:9" ht="19.5" customHeight="1">
      <c r="A634" s="261" t="s">
        <v>3738</v>
      </c>
      <c r="B634" s="218"/>
      <c r="C634" s="218"/>
      <c r="D634" s="218"/>
      <c r="E634" s="218"/>
      <c r="F634" s="218"/>
      <c r="G634" s="218"/>
      <c r="H634" s="218"/>
      <c r="I634" s="219"/>
    </row>
    <row r="635" spans="1:9" ht="9.75" customHeight="1">
      <c r="A635" s="275"/>
      <c r="B635" s="197"/>
      <c r="C635" s="197"/>
      <c r="D635" s="197"/>
      <c r="E635" s="197"/>
      <c r="F635" s="197"/>
      <c r="G635" s="197"/>
      <c r="H635" s="197"/>
      <c r="I635" s="197"/>
    </row>
    <row r="636" spans="1:9" ht="15" customHeight="1">
      <c r="A636" s="136"/>
      <c r="B636" s="136"/>
      <c r="C636" s="136"/>
      <c r="D636" s="136"/>
      <c r="E636" s="136"/>
      <c r="F636" s="136"/>
      <c r="G636" s="259" t="s">
        <v>3739</v>
      </c>
      <c r="H636" s="197"/>
      <c r="I636" s="181">
        <v>14.52</v>
      </c>
    </row>
    <row r="637" spans="1:9" ht="15" customHeight="1">
      <c r="A637" s="136"/>
      <c r="B637" s="136"/>
      <c r="C637" s="136"/>
      <c r="D637" s="136"/>
      <c r="E637" s="136"/>
      <c r="F637" s="136"/>
      <c r="G637" s="259" t="s">
        <v>3740</v>
      </c>
      <c r="H637" s="197"/>
      <c r="I637" s="181">
        <v>4.07</v>
      </c>
    </row>
    <row r="638" spans="1:9" ht="15" customHeight="1">
      <c r="A638" s="136"/>
      <c r="B638" s="136"/>
      <c r="C638" s="136"/>
      <c r="D638" s="136"/>
      <c r="E638" s="136"/>
      <c r="F638" s="136"/>
      <c r="G638" s="259" t="s">
        <v>3741</v>
      </c>
      <c r="H638" s="197"/>
      <c r="I638" s="181">
        <v>18.59</v>
      </c>
    </row>
    <row r="639" spans="1:9" ht="9.75" customHeight="1">
      <c r="A639" s="136"/>
      <c r="B639" s="136"/>
      <c r="C639" s="136"/>
      <c r="D639" s="260"/>
      <c r="E639" s="197"/>
      <c r="F639" s="197"/>
      <c r="G639" s="136"/>
      <c r="H639" s="136"/>
      <c r="I639" s="136"/>
    </row>
    <row r="640" spans="1:9" ht="19.5" customHeight="1">
      <c r="A640" s="261" t="s">
        <v>3742</v>
      </c>
      <c r="B640" s="218"/>
      <c r="C640" s="218"/>
      <c r="D640" s="218"/>
      <c r="E640" s="218"/>
      <c r="F640" s="218"/>
      <c r="G640" s="218"/>
      <c r="H640" s="218"/>
      <c r="I640" s="219"/>
    </row>
    <row r="641" spans="1:9" ht="15" customHeight="1">
      <c r="A641" s="262" t="s">
        <v>3743</v>
      </c>
      <c r="B641" s="218"/>
      <c r="C641" s="218"/>
      <c r="D641" s="218"/>
      <c r="E641" s="219"/>
      <c r="F641" s="176" t="s">
        <v>3744</v>
      </c>
      <c r="G641" s="176" t="s">
        <v>3745</v>
      </c>
      <c r="H641" s="176" t="s">
        <v>3746</v>
      </c>
      <c r="I641" s="176" t="s">
        <v>3747</v>
      </c>
    </row>
    <row r="642" spans="1:9" ht="15" customHeight="1">
      <c r="A642" s="177" t="s">
        <v>3748</v>
      </c>
      <c r="B642" s="263" t="s">
        <v>3749</v>
      </c>
      <c r="C642" s="197"/>
      <c r="D642" s="197"/>
      <c r="E642" s="197"/>
      <c r="F642" s="177" t="s">
        <v>3750</v>
      </c>
      <c r="G642" s="179">
        <v>3.6539059999999998E-2</v>
      </c>
      <c r="H642" s="180">
        <v>12.14</v>
      </c>
      <c r="I642" s="180">
        <v>0.44</v>
      </c>
    </row>
    <row r="643" spans="1:9" ht="15" customHeight="1">
      <c r="A643" s="177" t="s">
        <v>3751</v>
      </c>
      <c r="B643" s="263" t="s">
        <v>3752</v>
      </c>
      <c r="C643" s="197"/>
      <c r="D643" s="197"/>
      <c r="E643" s="197"/>
      <c r="F643" s="177" t="s">
        <v>3753</v>
      </c>
      <c r="G643" s="179">
        <v>7.3078119999999996E-2</v>
      </c>
      <c r="H643" s="180">
        <v>14.39</v>
      </c>
      <c r="I643" s="180">
        <v>1.05</v>
      </c>
    </row>
    <row r="644" spans="1:9" ht="15" customHeight="1">
      <c r="A644" s="136"/>
      <c r="B644" s="136"/>
      <c r="C644" s="136"/>
      <c r="D644" s="136"/>
      <c r="E644" s="136"/>
      <c r="F644" s="136"/>
      <c r="G644" s="259" t="s">
        <v>3754</v>
      </c>
      <c r="H644" s="197"/>
      <c r="I644" s="181">
        <v>1.4952000000000001</v>
      </c>
    </row>
    <row r="645" spans="1:9" ht="15" customHeight="1">
      <c r="A645" s="136"/>
      <c r="B645" s="136"/>
      <c r="C645" s="136"/>
      <c r="D645" s="136"/>
      <c r="E645" s="136"/>
      <c r="F645" s="136"/>
      <c r="G645" s="259" t="s">
        <v>3755</v>
      </c>
      <c r="H645" s="197"/>
      <c r="I645" s="182">
        <v>1.4952000000000001</v>
      </c>
    </row>
    <row r="646" spans="1:9" ht="15" customHeight="1">
      <c r="A646" s="136"/>
      <c r="B646" s="136"/>
      <c r="C646" s="136"/>
      <c r="D646" s="136"/>
      <c r="E646" s="136"/>
      <c r="F646" s="136"/>
      <c r="G646" s="259" t="s">
        <v>3756</v>
      </c>
      <c r="H646" s="197"/>
      <c r="I646" s="182">
        <v>1</v>
      </c>
    </row>
    <row r="647" spans="1:9" ht="15" customHeight="1">
      <c r="A647" s="136"/>
      <c r="B647" s="136"/>
      <c r="C647" s="136"/>
      <c r="D647" s="136"/>
      <c r="E647" s="136"/>
      <c r="F647" s="136"/>
      <c r="G647" s="269" t="s">
        <v>3757</v>
      </c>
      <c r="H647" s="202"/>
      <c r="I647" s="183">
        <v>1.4952000000000001</v>
      </c>
    </row>
    <row r="648" spans="1:9" ht="15" customHeight="1">
      <c r="A648" s="262" t="s">
        <v>3758</v>
      </c>
      <c r="B648" s="218"/>
      <c r="C648" s="218"/>
      <c r="D648" s="218"/>
      <c r="E648" s="219"/>
      <c r="F648" s="176" t="s">
        <v>3759</v>
      </c>
      <c r="G648" s="176" t="s">
        <v>3760</v>
      </c>
      <c r="H648" s="176" t="s">
        <v>3761</v>
      </c>
      <c r="I648" s="176" t="s">
        <v>3762</v>
      </c>
    </row>
    <row r="649" spans="1:9" ht="15" customHeight="1">
      <c r="A649" s="177" t="s">
        <v>3763</v>
      </c>
      <c r="B649" s="263" t="s">
        <v>3764</v>
      </c>
      <c r="C649" s="197"/>
      <c r="D649" s="197"/>
      <c r="E649" s="197"/>
      <c r="F649" s="177" t="s">
        <v>3765</v>
      </c>
      <c r="G649" s="179">
        <v>3.6539099999999998E-3</v>
      </c>
      <c r="H649" s="180">
        <v>11.77</v>
      </c>
      <c r="I649" s="180">
        <v>0.04</v>
      </c>
    </row>
    <row r="650" spans="1:9" ht="15" customHeight="1">
      <c r="A650" s="177" t="s">
        <v>3766</v>
      </c>
      <c r="B650" s="263" t="s">
        <v>3767</v>
      </c>
      <c r="C650" s="197"/>
      <c r="D650" s="197"/>
      <c r="E650" s="197"/>
      <c r="F650" s="177" t="s">
        <v>3768</v>
      </c>
      <c r="G650" s="179">
        <v>0.62366560999999998</v>
      </c>
      <c r="H650" s="180">
        <v>0.26</v>
      </c>
      <c r="I650" s="180">
        <v>0.25</v>
      </c>
    </row>
    <row r="651" spans="1:9" ht="15" customHeight="1">
      <c r="A651" s="177" t="s">
        <v>3769</v>
      </c>
      <c r="B651" s="263" t="s">
        <v>3770</v>
      </c>
      <c r="C651" s="197"/>
      <c r="D651" s="197"/>
      <c r="E651" s="197"/>
      <c r="F651" s="177" t="s">
        <v>3771</v>
      </c>
      <c r="G651" s="179">
        <v>3.2885150000000002E-2</v>
      </c>
      <c r="H651" s="180">
        <v>24.24</v>
      </c>
      <c r="I651" s="180">
        <v>0.8</v>
      </c>
    </row>
    <row r="652" spans="1:9" ht="15" customHeight="1">
      <c r="A652" s="177" t="s">
        <v>3772</v>
      </c>
      <c r="B652" s="263" t="s">
        <v>3773</v>
      </c>
      <c r="C652" s="197"/>
      <c r="D652" s="197"/>
      <c r="E652" s="197"/>
      <c r="F652" s="177" t="s">
        <v>3774</v>
      </c>
      <c r="G652" s="179">
        <v>2.9246000000000001E-2</v>
      </c>
      <c r="H652" s="180">
        <v>10.76</v>
      </c>
      <c r="I652" s="180">
        <v>0.48</v>
      </c>
    </row>
    <row r="653" spans="1:9" ht="15" customHeight="1">
      <c r="A653" s="177" t="s">
        <v>3775</v>
      </c>
      <c r="B653" s="263" t="s">
        <v>3776</v>
      </c>
      <c r="C653" s="197"/>
      <c r="D653" s="197"/>
      <c r="E653" s="197"/>
      <c r="F653" s="177" t="s">
        <v>3777</v>
      </c>
      <c r="G653" s="179">
        <v>4.5673829999999999E-2</v>
      </c>
      <c r="H653" s="180">
        <v>2.21</v>
      </c>
      <c r="I653" s="180">
        <v>0.1</v>
      </c>
    </row>
    <row r="654" spans="1:9" ht="15" customHeight="1">
      <c r="A654" s="177" t="s">
        <v>3778</v>
      </c>
      <c r="B654" s="263" t="s">
        <v>3779</v>
      </c>
      <c r="C654" s="197"/>
      <c r="D654" s="197"/>
      <c r="E654" s="197"/>
      <c r="F654" s="177" t="s">
        <v>3780</v>
      </c>
      <c r="G654" s="179">
        <v>4.8744000000000001E-3</v>
      </c>
      <c r="H654" s="180">
        <v>30.42</v>
      </c>
      <c r="I654" s="180">
        <v>0.23</v>
      </c>
    </row>
    <row r="655" spans="1:9" ht="15.75" customHeight="1">
      <c r="A655" s="177" t="s">
        <v>3781</v>
      </c>
      <c r="B655" s="263" t="s">
        <v>3782</v>
      </c>
      <c r="C655" s="197"/>
      <c r="D655" s="197"/>
      <c r="E655" s="197"/>
      <c r="F655" s="177" t="s">
        <v>3783</v>
      </c>
      <c r="G655" s="179">
        <v>0.99073840000000002</v>
      </c>
      <c r="H655" s="180">
        <v>32.22</v>
      </c>
      <c r="I655" s="180">
        <v>48.52</v>
      </c>
    </row>
    <row r="656" spans="1:9" ht="15" customHeight="1">
      <c r="A656" s="177" t="s">
        <v>3784</v>
      </c>
      <c r="B656" s="263" t="s">
        <v>3785</v>
      </c>
      <c r="C656" s="197"/>
      <c r="D656" s="197"/>
      <c r="E656" s="197"/>
      <c r="F656" s="177" t="s">
        <v>3786</v>
      </c>
      <c r="G656" s="179">
        <v>4.8744799999999996E-3</v>
      </c>
      <c r="H656" s="180">
        <v>31.51</v>
      </c>
      <c r="I656" s="180">
        <v>0.23</v>
      </c>
    </row>
    <row r="657" spans="1:9" ht="15" customHeight="1">
      <c r="A657" s="177" t="s">
        <v>3787</v>
      </c>
      <c r="B657" s="263" t="s">
        <v>3788</v>
      </c>
      <c r="C657" s="197"/>
      <c r="D657" s="197"/>
      <c r="E657" s="197"/>
      <c r="F657" s="177" t="s">
        <v>3789</v>
      </c>
      <c r="G657" s="179">
        <v>0.64801363999999995</v>
      </c>
      <c r="H657" s="180">
        <v>59.54</v>
      </c>
      <c r="I657" s="180">
        <v>58.65</v>
      </c>
    </row>
    <row r="658" spans="1:9" ht="15" customHeight="1">
      <c r="A658" s="177" t="s">
        <v>3790</v>
      </c>
      <c r="B658" s="263" t="s">
        <v>3791</v>
      </c>
      <c r="C658" s="197"/>
      <c r="D658" s="197"/>
      <c r="E658" s="197"/>
      <c r="F658" s="177" t="s">
        <v>3792</v>
      </c>
      <c r="G658" s="179">
        <v>0.65162076000000002</v>
      </c>
      <c r="H658" s="180">
        <v>22.17</v>
      </c>
      <c r="I658" s="180">
        <v>21.96</v>
      </c>
    </row>
    <row r="659" spans="1:9" ht="15" customHeight="1">
      <c r="A659" s="177" t="s">
        <v>3793</v>
      </c>
      <c r="B659" s="263" t="s">
        <v>3794</v>
      </c>
      <c r="C659" s="197"/>
      <c r="D659" s="197"/>
      <c r="E659" s="197"/>
      <c r="F659" s="177" t="s">
        <v>3795</v>
      </c>
      <c r="G659" s="179">
        <v>2.009648E-2</v>
      </c>
      <c r="H659" s="180">
        <v>14.96</v>
      </c>
      <c r="I659" s="180">
        <v>0.3</v>
      </c>
    </row>
    <row r="660" spans="1:9" ht="15" customHeight="1">
      <c r="A660" s="136"/>
      <c r="B660" s="136"/>
      <c r="C660" s="136"/>
      <c r="D660" s="136"/>
      <c r="E660" s="136"/>
      <c r="F660" s="136"/>
      <c r="G660" s="259" t="s">
        <v>3796</v>
      </c>
      <c r="H660" s="197"/>
      <c r="I660" s="181">
        <v>131.5505</v>
      </c>
    </row>
    <row r="661" spans="1:9" ht="15" customHeight="1">
      <c r="A661" s="136"/>
      <c r="B661" s="136"/>
      <c r="C661" s="136"/>
      <c r="D661" s="136"/>
      <c r="E661" s="136"/>
      <c r="F661" s="136"/>
      <c r="G661" s="259" t="s">
        <v>3797</v>
      </c>
      <c r="H661" s="197"/>
      <c r="I661" s="184">
        <v>133.04570000000001</v>
      </c>
    </row>
    <row r="662" spans="1:9" ht="15" customHeight="1">
      <c r="A662" s="136"/>
      <c r="B662" s="136"/>
      <c r="C662" s="136"/>
      <c r="D662" s="136"/>
      <c r="E662" s="136"/>
      <c r="F662" s="136"/>
      <c r="G662" s="259" t="s">
        <v>3798</v>
      </c>
      <c r="H662" s="197"/>
      <c r="I662" s="181">
        <v>133.05000000000001</v>
      </c>
    </row>
    <row r="663" spans="1:9" ht="15" customHeight="1">
      <c r="A663" s="136"/>
      <c r="B663" s="136"/>
      <c r="C663" s="136"/>
      <c r="D663" s="136"/>
      <c r="E663" s="136"/>
      <c r="F663" s="136"/>
      <c r="G663" s="259" t="s">
        <v>3799</v>
      </c>
      <c r="H663" s="197"/>
      <c r="I663" s="181">
        <v>37.32</v>
      </c>
    </row>
    <row r="664" spans="1:9" ht="15" customHeight="1">
      <c r="A664" s="136"/>
      <c r="B664" s="136"/>
      <c r="C664" s="136"/>
      <c r="D664" s="136"/>
      <c r="E664" s="136"/>
      <c r="F664" s="136"/>
      <c r="G664" s="259" t="s">
        <v>3800</v>
      </c>
      <c r="H664" s="197"/>
      <c r="I664" s="181">
        <v>170.37</v>
      </c>
    </row>
    <row r="665" spans="1:9" ht="9.75" customHeight="1">
      <c r="A665" s="136"/>
      <c r="B665" s="136"/>
      <c r="C665" s="136"/>
      <c r="D665" s="260"/>
      <c r="E665" s="197"/>
      <c r="F665" s="197"/>
      <c r="G665" s="136"/>
      <c r="H665" s="136"/>
      <c r="I665" s="136"/>
    </row>
    <row r="666" spans="1:9" ht="19.5" customHeight="1">
      <c r="A666" s="261" t="s">
        <v>3801</v>
      </c>
      <c r="B666" s="218"/>
      <c r="C666" s="218"/>
      <c r="D666" s="218"/>
      <c r="E666" s="218"/>
      <c r="F666" s="218"/>
      <c r="G666" s="218"/>
      <c r="H666" s="218"/>
      <c r="I666" s="219"/>
    </row>
    <row r="667" spans="1:9" ht="15" customHeight="1">
      <c r="A667" s="270" t="s">
        <v>3802</v>
      </c>
      <c r="B667" s="218"/>
      <c r="C667" s="219"/>
      <c r="D667" s="266" t="s">
        <v>3803</v>
      </c>
      <c r="E667" s="219"/>
      <c r="F667" s="176" t="s">
        <v>3804</v>
      </c>
      <c r="G667" s="176" t="s">
        <v>3805</v>
      </c>
      <c r="H667" s="176" t="s">
        <v>3806</v>
      </c>
      <c r="I667" s="176" t="s">
        <v>3807</v>
      </c>
    </row>
    <row r="668" spans="1:9" ht="19.5" customHeight="1">
      <c r="A668" s="187" t="s">
        <v>3808</v>
      </c>
      <c r="B668" s="271" t="s">
        <v>3809</v>
      </c>
      <c r="C668" s="197"/>
      <c r="D668" s="272" t="s">
        <v>3810</v>
      </c>
      <c r="E668" s="197"/>
      <c r="F668" s="187" t="s">
        <v>3811</v>
      </c>
      <c r="G668" s="188">
        <v>5.6800000000000003E-2</v>
      </c>
      <c r="H668" s="189">
        <v>39.17</v>
      </c>
      <c r="I668" s="189">
        <v>2.2200000000000002</v>
      </c>
    </row>
    <row r="669" spans="1:9" ht="43.5" customHeight="1">
      <c r="A669" s="187" t="s">
        <v>3812</v>
      </c>
      <c r="B669" s="271" t="s">
        <v>3813</v>
      </c>
      <c r="C669" s="197"/>
      <c r="D669" s="272" t="s">
        <v>3814</v>
      </c>
      <c r="E669" s="197"/>
      <c r="F669" s="187" t="s">
        <v>3815</v>
      </c>
      <c r="G669" s="188">
        <v>1.0031000000000001</v>
      </c>
      <c r="H669" s="189">
        <v>43.61</v>
      </c>
      <c r="I669" s="189">
        <v>43.75</v>
      </c>
    </row>
    <row r="670" spans="1:9" ht="15" customHeight="1">
      <c r="A670" s="187" t="s">
        <v>3816</v>
      </c>
      <c r="B670" s="271" t="s">
        <v>3817</v>
      </c>
      <c r="C670" s="197"/>
      <c r="D670" s="272" t="s">
        <v>3818</v>
      </c>
      <c r="E670" s="197"/>
      <c r="F670" s="187" t="s">
        <v>3819</v>
      </c>
      <c r="G670" s="188">
        <v>8.6999999999999994E-3</v>
      </c>
      <c r="H670" s="189">
        <v>61.26</v>
      </c>
      <c r="I670" s="189">
        <v>0.53</v>
      </c>
    </row>
    <row r="671" spans="1:9" ht="15" customHeight="1">
      <c r="A671" s="136"/>
      <c r="B671" s="136"/>
      <c r="C671" s="136"/>
      <c r="D671" s="136"/>
      <c r="E671" s="136"/>
      <c r="F671" s="136"/>
      <c r="G671" s="273" t="s">
        <v>3820</v>
      </c>
      <c r="H671" s="197"/>
      <c r="I671" s="190">
        <v>46.5</v>
      </c>
    </row>
    <row r="672" spans="1:9" ht="15" customHeight="1">
      <c r="A672" s="270" t="s">
        <v>3821</v>
      </c>
      <c r="B672" s="218"/>
      <c r="C672" s="219"/>
      <c r="D672" s="266" t="s">
        <v>3822</v>
      </c>
      <c r="E672" s="219"/>
      <c r="F672" s="176" t="s">
        <v>3823</v>
      </c>
      <c r="G672" s="176" t="s">
        <v>3824</v>
      </c>
      <c r="H672" s="176" t="s">
        <v>3825</v>
      </c>
      <c r="I672" s="176" t="s">
        <v>3826</v>
      </c>
    </row>
    <row r="673" spans="1:9" ht="15" customHeight="1">
      <c r="A673" s="187" t="s">
        <v>3827</v>
      </c>
      <c r="B673" s="271" t="s">
        <v>3828</v>
      </c>
      <c r="C673" s="197"/>
      <c r="D673" s="272" t="s">
        <v>3829</v>
      </c>
      <c r="E673" s="197"/>
      <c r="F673" s="187" t="s">
        <v>3830</v>
      </c>
      <c r="G673" s="188">
        <v>0.25309999999999999</v>
      </c>
      <c r="H673" s="189">
        <v>19.95</v>
      </c>
      <c r="I673" s="189">
        <v>5.05</v>
      </c>
    </row>
    <row r="674" spans="1:9" ht="36" customHeight="1">
      <c r="A674" s="187" t="s">
        <v>3831</v>
      </c>
      <c r="B674" s="271" t="s">
        <v>3832</v>
      </c>
      <c r="C674" s="197"/>
      <c r="D674" s="272" t="s">
        <v>3833</v>
      </c>
      <c r="E674" s="197"/>
      <c r="F674" s="187" t="s">
        <v>3834</v>
      </c>
      <c r="G674" s="188">
        <v>0.12280000000000001</v>
      </c>
      <c r="H674" s="189">
        <v>0.88</v>
      </c>
      <c r="I674" s="189">
        <v>0.11</v>
      </c>
    </row>
    <row r="675" spans="1:9" ht="36" customHeight="1">
      <c r="A675" s="187" t="s">
        <v>3835</v>
      </c>
      <c r="B675" s="271" t="s">
        <v>3836</v>
      </c>
      <c r="C675" s="197"/>
      <c r="D675" s="272" t="s">
        <v>3837</v>
      </c>
      <c r="E675" s="197"/>
      <c r="F675" s="187" t="s">
        <v>3838</v>
      </c>
      <c r="G675" s="188">
        <v>3.7000000000000002E-3</v>
      </c>
      <c r="H675" s="189">
        <v>14.52</v>
      </c>
      <c r="I675" s="189">
        <v>0.05</v>
      </c>
    </row>
    <row r="676" spans="1:9" ht="27.75" customHeight="1">
      <c r="A676" s="187" t="s">
        <v>3839</v>
      </c>
      <c r="B676" s="271" t="s">
        <v>3840</v>
      </c>
      <c r="C676" s="197"/>
      <c r="D676" s="272" t="s">
        <v>3841</v>
      </c>
      <c r="E676" s="197"/>
      <c r="F676" s="187" t="s">
        <v>3842</v>
      </c>
      <c r="G676" s="188">
        <v>0.1211</v>
      </c>
      <c r="H676" s="189">
        <v>0.44</v>
      </c>
      <c r="I676" s="189">
        <v>0.05</v>
      </c>
    </row>
    <row r="677" spans="1:9" ht="27.75" customHeight="1">
      <c r="A677" s="187" t="s">
        <v>3843</v>
      </c>
      <c r="B677" s="271" t="s">
        <v>3844</v>
      </c>
      <c r="C677" s="197"/>
      <c r="D677" s="272" t="s">
        <v>3845</v>
      </c>
      <c r="E677" s="197"/>
      <c r="F677" s="187" t="s">
        <v>3846</v>
      </c>
      <c r="G677" s="188">
        <v>5.4999999999999997E-3</v>
      </c>
      <c r="H677" s="189">
        <v>6.22</v>
      </c>
      <c r="I677" s="189">
        <v>0.03</v>
      </c>
    </row>
    <row r="678" spans="1:9" ht="15" customHeight="1">
      <c r="A678" s="187" t="s">
        <v>3847</v>
      </c>
      <c r="B678" s="271" t="s">
        <v>3848</v>
      </c>
      <c r="C678" s="197"/>
      <c r="D678" s="272" t="s">
        <v>3849</v>
      </c>
      <c r="E678" s="197"/>
      <c r="F678" s="187" t="s">
        <v>3850</v>
      </c>
      <c r="G678" s="188">
        <v>0.25309999999999999</v>
      </c>
      <c r="H678" s="189">
        <v>14.84</v>
      </c>
      <c r="I678" s="189">
        <v>3.76</v>
      </c>
    </row>
    <row r="679" spans="1:9" ht="15" customHeight="1">
      <c r="A679" s="136"/>
      <c r="B679" s="136"/>
      <c r="C679" s="136"/>
      <c r="D679" s="136"/>
      <c r="E679" s="136"/>
      <c r="F679" s="136"/>
      <c r="G679" s="273" t="s">
        <v>3851</v>
      </c>
      <c r="H679" s="197"/>
      <c r="I679" s="190">
        <v>9.0500000000000007</v>
      </c>
    </row>
    <row r="680" spans="1:9" ht="15" customHeight="1">
      <c r="A680" s="136"/>
      <c r="B680" s="136"/>
      <c r="C680" s="136"/>
      <c r="D680" s="136"/>
      <c r="E680" s="136"/>
      <c r="F680" s="136"/>
      <c r="G680" s="259" t="s">
        <v>3852</v>
      </c>
      <c r="H680" s="197"/>
      <c r="I680" s="181">
        <v>55.55</v>
      </c>
    </row>
    <row r="681" spans="1:9" ht="15" customHeight="1">
      <c r="A681" s="136"/>
      <c r="B681" s="136"/>
      <c r="C681" s="136"/>
      <c r="D681" s="136"/>
      <c r="E681" s="136"/>
      <c r="F681" s="136"/>
      <c r="G681" s="259" t="s">
        <v>3853</v>
      </c>
      <c r="H681" s="197"/>
      <c r="I681" s="181">
        <v>15.58</v>
      </c>
    </row>
    <row r="682" spans="1:9" ht="15" customHeight="1">
      <c r="A682" s="136"/>
      <c r="B682" s="136"/>
      <c r="C682" s="136"/>
      <c r="D682" s="136"/>
      <c r="E682" s="136"/>
      <c r="F682" s="136"/>
      <c r="G682" s="259" t="s">
        <v>3854</v>
      </c>
      <c r="H682" s="197"/>
      <c r="I682" s="181">
        <v>71.13</v>
      </c>
    </row>
    <row r="683" spans="1:9" ht="9.75" customHeight="1">
      <c r="A683" s="136"/>
      <c r="B683" s="136"/>
      <c r="C683" s="136"/>
      <c r="D683" s="260"/>
      <c r="E683" s="197"/>
      <c r="F683" s="197"/>
      <c r="G683" s="136"/>
      <c r="H683" s="136"/>
      <c r="I683" s="136"/>
    </row>
    <row r="684" spans="1:9" ht="19.5" customHeight="1">
      <c r="A684" s="261" t="s">
        <v>3855</v>
      </c>
      <c r="B684" s="218"/>
      <c r="C684" s="218"/>
      <c r="D684" s="218"/>
      <c r="E684" s="218"/>
      <c r="F684" s="218"/>
      <c r="G684" s="218"/>
      <c r="H684" s="218"/>
      <c r="I684" s="219"/>
    </row>
    <row r="685" spans="1:9" ht="15" customHeight="1">
      <c r="A685" s="270" t="s">
        <v>3856</v>
      </c>
      <c r="B685" s="218"/>
      <c r="C685" s="219"/>
      <c r="D685" s="266" t="s">
        <v>3857</v>
      </c>
      <c r="E685" s="219"/>
      <c r="F685" s="176" t="s">
        <v>3858</v>
      </c>
      <c r="G685" s="176" t="s">
        <v>3859</v>
      </c>
      <c r="H685" s="176" t="s">
        <v>3860</v>
      </c>
      <c r="I685" s="176" t="s">
        <v>3861</v>
      </c>
    </row>
    <row r="686" spans="1:9" ht="19.5" customHeight="1">
      <c r="A686" s="187" t="s">
        <v>3862</v>
      </c>
      <c r="B686" s="271" t="s">
        <v>3863</v>
      </c>
      <c r="C686" s="197"/>
      <c r="D686" s="272" t="s">
        <v>3864</v>
      </c>
      <c r="E686" s="197"/>
      <c r="F686" s="187" t="s">
        <v>3865</v>
      </c>
      <c r="G686" s="188">
        <v>1.2433000000000001</v>
      </c>
      <c r="H686" s="189">
        <v>41.25</v>
      </c>
      <c r="I686" s="189">
        <v>51.29</v>
      </c>
    </row>
    <row r="687" spans="1:9" ht="15" customHeight="1">
      <c r="A687" s="136"/>
      <c r="B687" s="136"/>
      <c r="C687" s="136"/>
      <c r="D687" s="136"/>
      <c r="E687" s="136"/>
      <c r="F687" s="136"/>
      <c r="G687" s="273" t="s">
        <v>3866</v>
      </c>
      <c r="H687" s="197"/>
      <c r="I687" s="190">
        <v>51.29</v>
      </c>
    </row>
    <row r="688" spans="1:9" ht="15" customHeight="1">
      <c r="A688" s="270" t="s">
        <v>3867</v>
      </c>
      <c r="B688" s="218"/>
      <c r="C688" s="219"/>
      <c r="D688" s="266" t="s">
        <v>3868</v>
      </c>
      <c r="E688" s="219"/>
      <c r="F688" s="176" t="s">
        <v>3869</v>
      </c>
      <c r="G688" s="176" t="s">
        <v>3870</v>
      </c>
      <c r="H688" s="176" t="s">
        <v>3871</v>
      </c>
      <c r="I688" s="176" t="s">
        <v>3872</v>
      </c>
    </row>
    <row r="689" spans="1:9" ht="36" customHeight="1">
      <c r="A689" s="187" t="s">
        <v>3873</v>
      </c>
      <c r="B689" s="271" t="s">
        <v>3874</v>
      </c>
      <c r="C689" s="197"/>
      <c r="D689" s="272" t="s">
        <v>3875</v>
      </c>
      <c r="E689" s="197"/>
      <c r="F689" s="187" t="s">
        <v>3876</v>
      </c>
      <c r="G689" s="188">
        <v>3.0000000000000001E-3</v>
      </c>
      <c r="H689" s="189">
        <v>38.96</v>
      </c>
      <c r="I689" s="189">
        <v>0.12</v>
      </c>
    </row>
    <row r="690" spans="1:9" ht="36" customHeight="1">
      <c r="A690" s="187" t="s">
        <v>3877</v>
      </c>
      <c r="B690" s="271" t="s">
        <v>3878</v>
      </c>
      <c r="C690" s="197"/>
      <c r="D690" s="272" t="s">
        <v>3879</v>
      </c>
      <c r="E690" s="197"/>
      <c r="F690" s="187" t="s">
        <v>3880</v>
      </c>
      <c r="G690" s="188">
        <v>6.0000000000000001E-3</v>
      </c>
      <c r="H690" s="189">
        <v>155.46</v>
      </c>
      <c r="I690" s="189">
        <v>0.93</v>
      </c>
    </row>
    <row r="691" spans="1:9" ht="27.75" customHeight="1">
      <c r="A691" s="187" t="s">
        <v>3881</v>
      </c>
      <c r="B691" s="271" t="s">
        <v>3882</v>
      </c>
      <c r="C691" s="197"/>
      <c r="D691" s="272" t="s">
        <v>3883</v>
      </c>
      <c r="E691" s="197"/>
      <c r="F691" s="187" t="s">
        <v>3884</v>
      </c>
      <c r="G691" s="188">
        <v>6.0000000000000001E-3</v>
      </c>
      <c r="H691" s="189">
        <v>25.76</v>
      </c>
      <c r="I691" s="189">
        <v>0.15</v>
      </c>
    </row>
    <row r="692" spans="1:9" ht="27.75" customHeight="1">
      <c r="A692" s="187" t="s">
        <v>3885</v>
      </c>
      <c r="B692" s="271" t="s">
        <v>3886</v>
      </c>
      <c r="C692" s="197"/>
      <c r="D692" s="272" t="s">
        <v>3887</v>
      </c>
      <c r="E692" s="197"/>
      <c r="F692" s="187" t="s">
        <v>3888</v>
      </c>
      <c r="G692" s="188">
        <v>6.0000000000000001E-3</v>
      </c>
      <c r="H692" s="189">
        <v>30.32</v>
      </c>
      <c r="I692" s="189">
        <v>0.18</v>
      </c>
    </row>
    <row r="693" spans="1:9" ht="27.75" customHeight="1">
      <c r="A693" s="187" t="s">
        <v>3889</v>
      </c>
      <c r="B693" s="271" t="s">
        <v>3890</v>
      </c>
      <c r="C693" s="197"/>
      <c r="D693" s="272" t="s">
        <v>3891</v>
      </c>
      <c r="E693" s="197"/>
      <c r="F693" s="187" t="s">
        <v>3892</v>
      </c>
      <c r="G693" s="188">
        <v>2.5999999999999999E-2</v>
      </c>
      <c r="H693" s="189">
        <v>54.27</v>
      </c>
      <c r="I693" s="189">
        <v>1.41</v>
      </c>
    </row>
    <row r="694" spans="1:9" ht="27.75" customHeight="1">
      <c r="A694" s="187" t="s">
        <v>3893</v>
      </c>
      <c r="B694" s="271" t="s">
        <v>3894</v>
      </c>
      <c r="C694" s="197"/>
      <c r="D694" s="272" t="s">
        <v>3895</v>
      </c>
      <c r="E694" s="197"/>
      <c r="F694" s="187" t="s">
        <v>3896</v>
      </c>
      <c r="G694" s="188">
        <v>0.02</v>
      </c>
      <c r="H694" s="189">
        <v>115.97</v>
      </c>
      <c r="I694" s="189">
        <v>2.3199999999999998</v>
      </c>
    </row>
    <row r="695" spans="1:9" ht="15" customHeight="1">
      <c r="A695" s="187" t="s">
        <v>3897</v>
      </c>
      <c r="B695" s="271" t="s">
        <v>3898</v>
      </c>
      <c r="C695" s="197"/>
      <c r="D695" s="272" t="s">
        <v>3899</v>
      </c>
      <c r="E695" s="197"/>
      <c r="F695" s="187" t="s">
        <v>3900</v>
      </c>
      <c r="G695" s="188">
        <v>2.4E-2</v>
      </c>
      <c r="H695" s="189">
        <v>14.84</v>
      </c>
      <c r="I695" s="189">
        <v>0.36</v>
      </c>
    </row>
    <row r="696" spans="1:9" ht="15" customHeight="1">
      <c r="A696" s="136"/>
      <c r="B696" s="136"/>
      <c r="C696" s="136"/>
      <c r="D696" s="136"/>
      <c r="E696" s="136"/>
      <c r="F696" s="136"/>
      <c r="G696" s="273" t="s">
        <v>3901</v>
      </c>
      <c r="H696" s="197"/>
      <c r="I696" s="190">
        <v>5.47</v>
      </c>
    </row>
    <row r="697" spans="1:9" ht="15" customHeight="1">
      <c r="A697" s="136"/>
      <c r="B697" s="136"/>
      <c r="C697" s="136"/>
      <c r="D697" s="136"/>
      <c r="E697" s="136"/>
      <c r="F697" s="136"/>
      <c r="G697" s="259" t="s">
        <v>3902</v>
      </c>
      <c r="H697" s="197"/>
      <c r="I697" s="181">
        <v>56.76</v>
      </c>
    </row>
    <row r="698" spans="1:9" ht="15" customHeight="1">
      <c r="A698" s="136"/>
      <c r="B698" s="136"/>
      <c r="C698" s="136"/>
      <c r="D698" s="136"/>
      <c r="E698" s="136"/>
      <c r="F698" s="136"/>
      <c r="G698" s="259" t="s">
        <v>3903</v>
      </c>
      <c r="H698" s="197"/>
      <c r="I698" s="181">
        <v>15.92</v>
      </c>
    </row>
    <row r="699" spans="1:9" ht="15" customHeight="1">
      <c r="A699" s="136"/>
      <c r="B699" s="136"/>
      <c r="C699" s="136"/>
      <c r="D699" s="136"/>
      <c r="E699" s="136"/>
      <c r="F699" s="136"/>
      <c r="G699" s="259" t="s">
        <v>3904</v>
      </c>
      <c r="H699" s="197"/>
      <c r="I699" s="181">
        <v>72.680000000000007</v>
      </c>
    </row>
    <row r="700" spans="1:9" ht="9.75" customHeight="1">
      <c r="A700" s="136"/>
      <c r="B700" s="136"/>
      <c r="C700" s="136"/>
      <c r="D700" s="260"/>
      <c r="E700" s="197"/>
      <c r="F700" s="197"/>
      <c r="G700" s="136"/>
      <c r="H700" s="136"/>
      <c r="I700" s="136"/>
    </row>
    <row r="701" spans="1:9" ht="19.5" customHeight="1">
      <c r="A701" s="261" t="s">
        <v>3905</v>
      </c>
      <c r="B701" s="218"/>
      <c r="C701" s="218"/>
      <c r="D701" s="218"/>
      <c r="E701" s="218"/>
      <c r="F701" s="218"/>
      <c r="G701" s="218"/>
      <c r="H701" s="218"/>
      <c r="I701" s="219"/>
    </row>
    <row r="702" spans="1:9" ht="15" customHeight="1">
      <c r="A702" s="270" t="s">
        <v>3906</v>
      </c>
      <c r="B702" s="218"/>
      <c r="C702" s="219"/>
      <c r="D702" s="266" t="s">
        <v>3907</v>
      </c>
      <c r="E702" s="219"/>
      <c r="F702" s="176" t="s">
        <v>3908</v>
      </c>
      <c r="G702" s="176" t="s">
        <v>3909</v>
      </c>
      <c r="H702" s="176" t="s">
        <v>3910</v>
      </c>
      <c r="I702" s="176" t="s">
        <v>3911</v>
      </c>
    </row>
    <row r="703" spans="1:9" ht="19.5" customHeight="1">
      <c r="A703" s="187" t="s">
        <v>3912</v>
      </c>
      <c r="B703" s="271" t="s">
        <v>3913</v>
      </c>
      <c r="C703" s="197"/>
      <c r="D703" s="272" t="s">
        <v>3914</v>
      </c>
      <c r="E703" s="197"/>
      <c r="F703" s="187" t="s">
        <v>3915</v>
      </c>
      <c r="G703" s="188">
        <v>1.25</v>
      </c>
      <c r="H703" s="189">
        <v>41.25</v>
      </c>
      <c r="I703" s="189">
        <v>51.56</v>
      </c>
    </row>
    <row r="704" spans="1:9" ht="15" customHeight="1">
      <c r="A704" s="136"/>
      <c r="B704" s="136"/>
      <c r="C704" s="136"/>
      <c r="D704" s="136"/>
      <c r="E704" s="136"/>
      <c r="F704" s="136"/>
      <c r="G704" s="273" t="s">
        <v>3916</v>
      </c>
      <c r="H704" s="197"/>
      <c r="I704" s="190">
        <v>51.56</v>
      </c>
    </row>
    <row r="705" spans="1:9" ht="15" customHeight="1">
      <c r="A705" s="270" t="s">
        <v>3917</v>
      </c>
      <c r="B705" s="218"/>
      <c r="C705" s="219"/>
      <c r="D705" s="266" t="s">
        <v>3918</v>
      </c>
      <c r="E705" s="219"/>
      <c r="F705" s="176" t="s">
        <v>3919</v>
      </c>
      <c r="G705" s="176" t="s">
        <v>3920</v>
      </c>
      <c r="H705" s="176" t="s">
        <v>3921</v>
      </c>
      <c r="I705" s="176" t="s">
        <v>3922</v>
      </c>
    </row>
    <row r="706" spans="1:9" ht="36" customHeight="1">
      <c r="A706" s="187" t="s">
        <v>3923</v>
      </c>
      <c r="B706" s="271" t="s">
        <v>3924</v>
      </c>
      <c r="C706" s="197"/>
      <c r="D706" s="272" t="s">
        <v>3925</v>
      </c>
      <c r="E706" s="197"/>
      <c r="F706" s="187" t="s">
        <v>3926</v>
      </c>
      <c r="G706" s="188">
        <v>3.0000000000000001E-3</v>
      </c>
      <c r="H706" s="189">
        <v>38.96</v>
      </c>
      <c r="I706" s="189">
        <v>0.12</v>
      </c>
    </row>
    <row r="707" spans="1:9" ht="36" customHeight="1">
      <c r="A707" s="187" t="s">
        <v>3927</v>
      </c>
      <c r="B707" s="271" t="s">
        <v>3928</v>
      </c>
      <c r="C707" s="197"/>
      <c r="D707" s="272" t="s">
        <v>3929</v>
      </c>
      <c r="E707" s="197"/>
      <c r="F707" s="187" t="s">
        <v>3930</v>
      </c>
      <c r="G707" s="188">
        <v>6.0000000000000001E-3</v>
      </c>
      <c r="H707" s="189">
        <v>155.46</v>
      </c>
      <c r="I707" s="189">
        <v>0.93</v>
      </c>
    </row>
    <row r="708" spans="1:9" ht="27.75" customHeight="1">
      <c r="A708" s="187" t="s">
        <v>3931</v>
      </c>
      <c r="B708" s="271" t="s">
        <v>3932</v>
      </c>
      <c r="C708" s="197"/>
      <c r="D708" s="272" t="s">
        <v>3933</v>
      </c>
      <c r="E708" s="197"/>
      <c r="F708" s="187" t="s">
        <v>3934</v>
      </c>
      <c r="G708" s="188">
        <v>0.254</v>
      </c>
      <c r="H708" s="189">
        <v>25.76</v>
      </c>
      <c r="I708" s="189">
        <v>6.54</v>
      </c>
    </row>
    <row r="709" spans="1:9" ht="27.75" customHeight="1">
      <c r="A709" s="187" t="s">
        <v>3935</v>
      </c>
      <c r="B709" s="271" t="s">
        <v>3936</v>
      </c>
      <c r="C709" s="197"/>
      <c r="D709" s="272" t="s">
        <v>3937</v>
      </c>
      <c r="E709" s="197"/>
      <c r="F709" s="187" t="s">
        <v>3938</v>
      </c>
      <c r="G709" s="188">
        <v>0.27400000000000002</v>
      </c>
      <c r="H709" s="189">
        <v>30.32</v>
      </c>
      <c r="I709" s="189">
        <v>8.31</v>
      </c>
    </row>
    <row r="710" spans="1:9" ht="15" customHeight="1">
      <c r="A710" s="187" t="s">
        <v>3939</v>
      </c>
      <c r="B710" s="271" t="s">
        <v>3940</v>
      </c>
      <c r="C710" s="197"/>
      <c r="D710" s="272" t="s">
        <v>3941</v>
      </c>
      <c r="E710" s="197"/>
      <c r="F710" s="187" t="s">
        <v>3942</v>
      </c>
      <c r="G710" s="188">
        <v>0.65900000000000003</v>
      </c>
      <c r="H710" s="189">
        <v>14.84</v>
      </c>
      <c r="I710" s="189">
        <v>9.7799999999999994</v>
      </c>
    </row>
    <row r="711" spans="1:9" ht="15" customHeight="1">
      <c r="A711" s="136"/>
      <c r="B711" s="136"/>
      <c r="C711" s="136"/>
      <c r="D711" s="136"/>
      <c r="E711" s="136"/>
      <c r="F711" s="136"/>
      <c r="G711" s="273" t="s">
        <v>3943</v>
      </c>
      <c r="H711" s="197"/>
      <c r="I711" s="190">
        <v>25.68</v>
      </c>
    </row>
    <row r="712" spans="1:9" ht="15" customHeight="1">
      <c r="A712" s="136"/>
      <c r="B712" s="136"/>
      <c r="C712" s="136"/>
      <c r="D712" s="136"/>
      <c r="E712" s="136"/>
      <c r="F712" s="136"/>
      <c r="G712" s="259" t="s">
        <v>3944</v>
      </c>
      <c r="H712" s="197"/>
      <c r="I712" s="181">
        <v>77.239999999999995</v>
      </c>
    </row>
    <row r="713" spans="1:9" ht="15" customHeight="1">
      <c r="A713" s="136"/>
      <c r="B713" s="136"/>
      <c r="C713" s="136"/>
      <c r="D713" s="136"/>
      <c r="E713" s="136"/>
      <c r="F713" s="136"/>
      <c r="G713" s="259" t="s">
        <v>3945</v>
      </c>
      <c r="H713" s="197"/>
      <c r="I713" s="181">
        <v>21.67</v>
      </c>
    </row>
    <row r="714" spans="1:9" ht="15" customHeight="1">
      <c r="A714" s="136"/>
      <c r="B714" s="136"/>
      <c r="C714" s="136"/>
      <c r="D714" s="136"/>
      <c r="E714" s="136"/>
      <c r="F714" s="136"/>
      <c r="G714" s="259" t="s">
        <v>3946</v>
      </c>
      <c r="H714" s="197"/>
      <c r="I714" s="181">
        <v>98.91</v>
      </c>
    </row>
    <row r="715" spans="1:9" ht="9.75" customHeight="1">
      <c r="A715" s="136"/>
      <c r="B715" s="136"/>
      <c r="C715" s="136"/>
      <c r="D715" s="260"/>
      <c r="E715" s="197"/>
      <c r="F715" s="197"/>
      <c r="G715" s="136"/>
      <c r="H715" s="136"/>
      <c r="I715" s="136"/>
    </row>
    <row r="716" spans="1:9" ht="19.5" customHeight="1">
      <c r="A716" s="261" t="s">
        <v>3947</v>
      </c>
      <c r="B716" s="218"/>
      <c r="C716" s="218"/>
      <c r="D716" s="218"/>
      <c r="E716" s="218"/>
      <c r="F716" s="218"/>
      <c r="G716" s="218"/>
      <c r="H716" s="218"/>
      <c r="I716" s="219"/>
    </row>
    <row r="717" spans="1:9" ht="15" customHeight="1">
      <c r="A717" s="262" t="s">
        <v>3948</v>
      </c>
      <c r="B717" s="218"/>
      <c r="C717" s="218"/>
      <c r="D717" s="218"/>
      <c r="E717" s="219"/>
      <c r="F717" s="176" t="s">
        <v>3949</v>
      </c>
      <c r="G717" s="176" t="s">
        <v>3950</v>
      </c>
      <c r="H717" s="176" t="s">
        <v>3951</v>
      </c>
      <c r="I717" s="176" t="s">
        <v>3952</v>
      </c>
    </row>
    <row r="718" spans="1:9" ht="15" customHeight="1">
      <c r="A718" s="177" t="s">
        <v>3953</v>
      </c>
      <c r="B718" s="263" t="s">
        <v>3954</v>
      </c>
      <c r="C718" s="197"/>
      <c r="D718" s="197"/>
      <c r="E718" s="197"/>
      <c r="F718" s="177" t="s">
        <v>3955</v>
      </c>
      <c r="G718" s="179">
        <v>3.5</v>
      </c>
      <c r="H718" s="180">
        <v>9.69</v>
      </c>
      <c r="I718" s="180">
        <v>33.92</v>
      </c>
    </row>
    <row r="719" spans="1:9" ht="15" customHeight="1">
      <c r="A719" s="136"/>
      <c r="B719" s="136"/>
      <c r="C719" s="136"/>
      <c r="D719" s="136"/>
      <c r="E719" s="136"/>
      <c r="F719" s="136"/>
      <c r="G719" s="259" t="s">
        <v>3956</v>
      </c>
      <c r="H719" s="197"/>
      <c r="I719" s="181">
        <v>33.914999999999999</v>
      </c>
    </row>
    <row r="720" spans="1:9" ht="15" customHeight="1">
      <c r="A720" s="136"/>
      <c r="B720" s="136"/>
      <c r="C720" s="136"/>
      <c r="D720" s="136"/>
      <c r="E720" s="136"/>
      <c r="F720" s="136"/>
      <c r="G720" s="259" t="s">
        <v>3957</v>
      </c>
      <c r="H720" s="197"/>
      <c r="I720" s="182">
        <v>33.914999999999999</v>
      </c>
    </row>
    <row r="721" spans="1:9" ht="15" customHeight="1">
      <c r="A721" s="136"/>
      <c r="B721" s="136"/>
      <c r="C721" s="136"/>
      <c r="D721" s="136"/>
      <c r="E721" s="136"/>
      <c r="F721" s="136"/>
      <c r="G721" s="259" t="s">
        <v>3958</v>
      </c>
      <c r="H721" s="197"/>
      <c r="I721" s="182">
        <v>1</v>
      </c>
    </row>
    <row r="722" spans="1:9" ht="15" customHeight="1">
      <c r="A722" s="136"/>
      <c r="B722" s="136"/>
      <c r="C722" s="136"/>
      <c r="D722" s="136"/>
      <c r="E722" s="136"/>
      <c r="F722" s="136"/>
      <c r="G722" s="269" t="s">
        <v>3959</v>
      </c>
      <c r="H722" s="202"/>
      <c r="I722" s="183">
        <v>33.914999999999999</v>
      </c>
    </row>
    <row r="723" spans="1:9" ht="15" customHeight="1">
      <c r="A723" s="262" t="s">
        <v>3960</v>
      </c>
      <c r="B723" s="218"/>
      <c r="C723" s="218"/>
      <c r="D723" s="218"/>
      <c r="E723" s="219"/>
      <c r="F723" s="176" t="s">
        <v>3961</v>
      </c>
      <c r="G723" s="176" t="s">
        <v>3962</v>
      </c>
      <c r="H723" s="176" t="s">
        <v>3963</v>
      </c>
      <c r="I723" s="176" t="s">
        <v>3964</v>
      </c>
    </row>
    <row r="724" spans="1:9" ht="15" customHeight="1">
      <c r="A724" s="177" t="s">
        <v>3965</v>
      </c>
      <c r="B724" s="263" t="s">
        <v>3966</v>
      </c>
      <c r="C724" s="197"/>
      <c r="D724" s="197"/>
      <c r="E724" s="197"/>
      <c r="F724" s="177" t="s">
        <v>3967</v>
      </c>
      <c r="G724" s="179">
        <v>1.1499999999999999</v>
      </c>
      <c r="H724" s="180">
        <v>49.5</v>
      </c>
      <c r="I724" s="180">
        <v>56.93</v>
      </c>
    </row>
    <row r="725" spans="1:9" ht="15" customHeight="1">
      <c r="A725" s="136"/>
      <c r="B725" s="136"/>
      <c r="C725" s="136"/>
      <c r="D725" s="136"/>
      <c r="E725" s="136"/>
      <c r="F725" s="136"/>
      <c r="G725" s="259" t="s">
        <v>3968</v>
      </c>
      <c r="H725" s="197"/>
      <c r="I725" s="181">
        <v>56.924999999999997</v>
      </c>
    </row>
    <row r="726" spans="1:9" ht="15" customHeight="1">
      <c r="A726" s="136"/>
      <c r="B726" s="136"/>
      <c r="C726" s="136"/>
      <c r="D726" s="136"/>
      <c r="E726" s="136"/>
      <c r="F726" s="136"/>
      <c r="G726" s="259" t="s">
        <v>3969</v>
      </c>
      <c r="H726" s="197"/>
      <c r="I726" s="184">
        <v>90.84</v>
      </c>
    </row>
    <row r="727" spans="1:9" ht="15" customHeight="1">
      <c r="A727" s="136"/>
      <c r="B727" s="136"/>
      <c r="C727" s="136"/>
      <c r="D727" s="136"/>
      <c r="E727" s="136"/>
      <c r="F727" s="136"/>
      <c r="G727" s="259" t="s">
        <v>3970</v>
      </c>
      <c r="H727" s="197"/>
      <c r="I727" s="181">
        <v>90.84</v>
      </c>
    </row>
    <row r="728" spans="1:9" ht="15" customHeight="1">
      <c r="A728" s="136"/>
      <c r="B728" s="136"/>
      <c r="C728" s="136"/>
      <c r="D728" s="136"/>
      <c r="E728" s="136"/>
      <c r="F728" s="136"/>
      <c r="G728" s="259" t="s">
        <v>3971</v>
      </c>
      <c r="H728" s="197"/>
      <c r="I728" s="181">
        <v>25.48</v>
      </c>
    </row>
    <row r="729" spans="1:9" ht="15" customHeight="1">
      <c r="A729" s="136"/>
      <c r="B729" s="136"/>
      <c r="C729" s="136"/>
      <c r="D729" s="136"/>
      <c r="E729" s="136"/>
      <c r="F729" s="136"/>
      <c r="G729" s="259" t="s">
        <v>3972</v>
      </c>
      <c r="H729" s="197"/>
      <c r="I729" s="181">
        <v>116.32</v>
      </c>
    </row>
    <row r="730" spans="1:9" ht="9.75" customHeight="1">
      <c r="A730" s="136"/>
      <c r="B730" s="136"/>
      <c r="C730" s="136"/>
      <c r="D730" s="260"/>
      <c r="E730" s="197"/>
      <c r="F730" s="197"/>
      <c r="G730" s="136"/>
      <c r="H730" s="136"/>
      <c r="I730" s="136"/>
    </row>
    <row r="731" spans="1:9" ht="27" customHeight="1">
      <c r="A731" s="261" t="s">
        <v>3973</v>
      </c>
      <c r="B731" s="218"/>
      <c r="C731" s="218"/>
      <c r="D731" s="218"/>
      <c r="E731" s="218"/>
      <c r="F731" s="218"/>
      <c r="G731" s="218"/>
      <c r="H731" s="218"/>
      <c r="I731" s="219"/>
    </row>
    <row r="732" spans="1:9" ht="15" customHeight="1">
      <c r="A732" s="270" t="s">
        <v>3974</v>
      </c>
      <c r="B732" s="218"/>
      <c r="C732" s="219"/>
      <c r="D732" s="266" t="s">
        <v>3975</v>
      </c>
      <c r="E732" s="219"/>
      <c r="F732" s="176" t="s">
        <v>3976</v>
      </c>
      <c r="G732" s="176" t="s">
        <v>3977</v>
      </c>
      <c r="H732" s="176" t="s">
        <v>3978</v>
      </c>
      <c r="I732" s="176" t="s">
        <v>3979</v>
      </c>
    </row>
    <row r="733" spans="1:9" ht="19.5" customHeight="1">
      <c r="A733" s="187" t="s">
        <v>3980</v>
      </c>
      <c r="B733" s="271" t="s">
        <v>3981</v>
      </c>
      <c r="C733" s="197"/>
      <c r="D733" s="272" t="s">
        <v>3982</v>
      </c>
      <c r="E733" s="197"/>
      <c r="F733" s="187" t="s">
        <v>3983</v>
      </c>
      <c r="G733" s="188">
        <v>9.2240000000000002</v>
      </c>
      <c r="H733" s="189">
        <v>4.6500000000000004</v>
      </c>
      <c r="I733" s="189">
        <v>42.89</v>
      </c>
    </row>
    <row r="734" spans="1:9" ht="19.5" customHeight="1">
      <c r="A734" s="187" t="s">
        <v>3984</v>
      </c>
      <c r="B734" s="271" t="s">
        <v>3985</v>
      </c>
      <c r="C734" s="197"/>
      <c r="D734" s="272" t="s">
        <v>3986</v>
      </c>
      <c r="E734" s="197"/>
      <c r="F734" s="187" t="s">
        <v>3987</v>
      </c>
      <c r="G734" s="188">
        <v>0.89600000000000002</v>
      </c>
      <c r="H734" s="189">
        <v>5.44</v>
      </c>
      <c r="I734" s="189">
        <v>4.87</v>
      </c>
    </row>
    <row r="735" spans="1:9" ht="19.5" customHeight="1">
      <c r="A735" s="187" t="s">
        <v>3988</v>
      </c>
      <c r="B735" s="271" t="s">
        <v>3989</v>
      </c>
      <c r="C735" s="197"/>
      <c r="D735" s="272" t="s">
        <v>3990</v>
      </c>
      <c r="E735" s="197"/>
      <c r="F735" s="187" t="s">
        <v>3991</v>
      </c>
      <c r="G735" s="188">
        <v>7.0999999999999994E-2</v>
      </c>
      <c r="H735" s="189">
        <v>16.27</v>
      </c>
      <c r="I735" s="189">
        <v>1.1599999999999999</v>
      </c>
    </row>
    <row r="736" spans="1:9" ht="19.5" customHeight="1">
      <c r="A736" s="187" t="s">
        <v>3992</v>
      </c>
      <c r="B736" s="271" t="s">
        <v>3993</v>
      </c>
      <c r="C736" s="197"/>
      <c r="D736" s="272" t="s">
        <v>3994</v>
      </c>
      <c r="E736" s="197"/>
      <c r="F736" s="187" t="s">
        <v>3995</v>
      </c>
      <c r="G736" s="188">
        <v>3.3330000000000002</v>
      </c>
      <c r="H736" s="189">
        <v>1.65</v>
      </c>
      <c r="I736" s="189">
        <v>5.5</v>
      </c>
    </row>
    <row r="737" spans="1:9" ht="19.5" customHeight="1">
      <c r="A737" s="187" t="s">
        <v>3996</v>
      </c>
      <c r="B737" s="271" t="s">
        <v>3997</v>
      </c>
      <c r="C737" s="197"/>
      <c r="D737" s="272" t="s">
        <v>3998</v>
      </c>
      <c r="E737" s="197"/>
      <c r="F737" s="187" t="s">
        <v>3999</v>
      </c>
      <c r="G737" s="188">
        <v>0.9</v>
      </c>
      <c r="H737" s="189">
        <v>39.26</v>
      </c>
      <c r="I737" s="189">
        <v>35.33</v>
      </c>
    </row>
    <row r="738" spans="1:9" ht="19.5" customHeight="1">
      <c r="A738" s="187" t="s">
        <v>4000</v>
      </c>
      <c r="B738" s="271" t="s">
        <v>4001</v>
      </c>
      <c r="C738" s="197"/>
      <c r="D738" s="272" t="s">
        <v>4002</v>
      </c>
      <c r="E738" s="197"/>
      <c r="F738" s="187" t="s">
        <v>4003</v>
      </c>
      <c r="G738" s="188">
        <v>1.0289999999999999</v>
      </c>
      <c r="H738" s="189">
        <v>51.24</v>
      </c>
      <c r="I738" s="189">
        <v>52.73</v>
      </c>
    </row>
    <row r="739" spans="1:9" ht="15" customHeight="1">
      <c r="A739" s="136"/>
      <c r="B739" s="136"/>
      <c r="C739" s="136"/>
      <c r="D739" s="136"/>
      <c r="E739" s="136"/>
      <c r="F739" s="136"/>
      <c r="G739" s="273" t="s">
        <v>4004</v>
      </c>
      <c r="H739" s="197"/>
      <c r="I739" s="190">
        <v>142.47999999999999</v>
      </c>
    </row>
    <row r="740" spans="1:9" ht="15" customHeight="1">
      <c r="A740" s="270" t="s">
        <v>4005</v>
      </c>
      <c r="B740" s="218"/>
      <c r="C740" s="219"/>
      <c r="D740" s="266" t="s">
        <v>4006</v>
      </c>
      <c r="E740" s="219"/>
      <c r="F740" s="176" t="s">
        <v>4007</v>
      </c>
      <c r="G740" s="176" t="s">
        <v>4008</v>
      </c>
      <c r="H740" s="176" t="s">
        <v>4009</v>
      </c>
      <c r="I740" s="176" t="s">
        <v>4010</v>
      </c>
    </row>
    <row r="741" spans="1:9" ht="15" customHeight="1">
      <c r="A741" s="187" t="s">
        <v>4011</v>
      </c>
      <c r="B741" s="271" t="s">
        <v>4012</v>
      </c>
      <c r="C741" s="197"/>
      <c r="D741" s="272" t="s">
        <v>4013</v>
      </c>
      <c r="E741" s="197"/>
      <c r="F741" s="187" t="s">
        <v>4014</v>
      </c>
      <c r="G741" s="188">
        <v>4.7480000000000002</v>
      </c>
      <c r="H741" s="189">
        <v>17.84</v>
      </c>
      <c r="I741" s="189">
        <v>84.7</v>
      </c>
    </row>
    <row r="742" spans="1:9" ht="15" customHeight="1">
      <c r="A742" s="187" t="s">
        <v>4015</v>
      </c>
      <c r="B742" s="271" t="s">
        <v>4016</v>
      </c>
      <c r="C742" s="197"/>
      <c r="D742" s="272" t="s">
        <v>4017</v>
      </c>
      <c r="E742" s="197"/>
      <c r="F742" s="187" t="s">
        <v>4018</v>
      </c>
      <c r="G742" s="188">
        <v>5.78</v>
      </c>
      <c r="H742" s="189">
        <v>22.16</v>
      </c>
      <c r="I742" s="189">
        <v>128.08000000000001</v>
      </c>
    </row>
    <row r="743" spans="1:9" ht="15" customHeight="1">
      <c r="A743" s="136"/>
      <c r="B743" s="136"/>
      <c r="C743" s="136"/>
      <c r="D743" s="136"/>
      <c r="E743" s="136"/>
      <c r="F743" s="136"/>
      <c r="G743" s="273" t="s">
        <v>4019</v>
      </c>
      <c r="H743" s="197"/>
      <c r="I743" s="190">
        <v>212.78</v>
      </c>
    </row>
    <row r="744" spans="1:9" ht="15" customHeight="1">
      <c r="A744" s="136"/>
      <c r="B744" s="136"/>
      <c r="C744" s="136"/>
      <c r="D744" s="136"/>
      <c r="E744" s="136"/>
      <c r="F744" s="136"/>
      <c r="G744" s="259" t="s">
        <v>4020</v>
      </c>
      <c r="H744" s="197"/>
      <c r="I744" s="181">
        <v>355.23</v>
      </c>
    </row>
    <row r="745" spans="1:9" ht="15" customHeight="1">
      <c r="A745" s="136"/>
      <c r="B745" s="136"/>
      <c r="C745" s="136"/>
      <c r="D745" s="136"/>
      <c r="E745" s="136"/>
      <c r="F745" s="136"/>
      <c r="G745" s="259" t="s">
        <v>4021</v>
      </c>
      <c r="H745" s="197"/>
      <c r="I745" s="181">
        <v>99.64</v>
      </c>
    </row>
    <row r="746" spans="1:9" ht="15" customHeight="1">
      <c r="A746" s="136"/>
      <c r="B746" s="136"/>
      <c r="C746" s="136"/>
      <c r="D746" s="136"/>
      <c r="E746" s="136"/>
      <c r="F746" s="136"/>
      <c r="G746" s="259" t="s">
        <v>4022</v>
      </c>
      <c r="H746" s="197"/>
      <c r="I746" s="181">
        <v>454.87</v>
      </c>
    </row>
    <row r="747" spans="1:9" ht="9.75" customHeight="1">
      <c r="A747" s="136"/>
      <c r="B747" s="136"/>
      <c r="C747" s="136"/>
      <c r="D747" s="260"/>
      <c r="E747" s="197"/>
      <c r="F747" s="197"/>
      <c r="G747" s="136"/>
      <c r="H747" s="136"/>
      <c r="I747" s="136"/>
    </row>
    <row r="748" spans="1:9" ht="19.5" customHeight="1">
      <c r="A748" s="261" t="s">
        <v>4023</v>
      </c>
      <c r="B748" s="218"/>
      <c r="C748" s="218"/>
      <c r="D748" s="218"/>
      <c r="E748" s="218"/>
      <c r="F748" s="218"/>
      <c r="G748" s="218"/>
      <c r="H748" s="218"/>
      <c r="I748" s="219"/>
    </row>
    <row r="749" spans="1:9" ht="15" customHeight="1">
      <c r="A749" s="270" t="s">
        <v>4024</v>
      </c>
      <c r="B749" s="218"/>
      <c r="C749" s="219"/>
      <c r="D749" s="266" t="s">
        <v>4025</v>
      </c>
      <c r="E749" s="219"/>
      <c r="F749" s="176" t="s">
        <v>4026</v>
      </c>
      <c r="G749" s="176" t="s">
        <v>4027</v>
      </c>
      <c r="H749" s="176" t="s">
        <v>4028</v>
      </c>
      <c r="I749" s="176" t="s">
        <v>4029</v>
      </c>
    </row>
    <row r="750" spans="1:9" ht="15" customHeight="1">
      <c r="A750" s="187" t="s">
        <v>4030</v>
      </c>
      <c r="B750" s="271" t="s">
        <v>4031</v>
      </c>
      <c r="C750" s="197"/>
      <c r="D750" s="272" t="s">
        <v>4032</v>
      </c>
      <c r="E750" s="197"/>
      <c r="F750" s="187" t="s">
        <v>4033</v>
      </c>
      <c r="G750" s="188">
        <v>1.1279999999999999</v>
      </c>
      <c r="H750" s="189">
        <v>1</v>
      </c>
      <c r="I750" s="189">
        <v>1.1299999999999999</v>
      </c>
    </row>
    <row r="751" spans="1:9" ht="19.5" customHeight="1">
      <c r="A751" s="187" t="s">
        <v>4034</v>
      </c>
      <c r="B751" s="271" t="s">
        <v>4035</v>
      </c>
      <c r="C751" s="197"/>
      <c r="D751" s="272" t="s">
        <v>4036</v>
      </c>
      <c r="E751" s="197"/>
      <c r="F751" s="187" t="s">
        <v>4037</v>
      </c>
      <c r="G751" s="188">
        <v>0.25</v>
      </c>
      <c r="H751" s="189">
        <v>8.23</v>
      </c>
      <c r="I751" s="189">
        <v>2.06</v>
      </c>
    </row>
    <row r="752" spans="1:9" ht="19.5" customHeight="1">
      <c r="A752" s="187" t="s">
        <v>4038</v>
      </c>
      <c r="B752" s="271" t="s">
        <v>4039</v>
      </c>
      <c r="C752" s="197"/>
      <c r="D752" s="272" t="s">
        <v>4040</v>
      </c>
      <c r="E752" s="197"/>
      <c r="F752" s="187" t="s">
        <v>4041</v>
      </c>
      <c r="G752" s="188">
        <v>0.2</v>
      </c>
      <c r="H752" s="189">
        <v>1.18</v>
      </c>
      <c r="I752" s="189">
        <v>0.24</v>
      </c>
    </row>
    <row r="753" spans="1:9" ht="27.75" customHeight="1">
      <c r="A753" s="187" t="s">
        <v>4042</v>
      </c>
      <c r="B753" s="271" t="s">
        <v>4043</v>
      </c>
      <c r="C753" s="197"/>
      <c r="D753" s="272" t="s">
        <v>4044</v>
      </c>
      <c r="E753" s="197"/>
      <c r="F753" s="187" t="s">
        <v>4045</v>
      </c>
      <c r="G753" s="188">
        <v>1.1224000000000001</v>
      </c>
      <c r="H753" s="189">
        <v>20.9</v>
      </c>
      <c r="I753" s="189">
        <v>23.46</v>
      </c>
    </row>
    <row r="754" spans="1:9" ht="15" customHeight="1">
      <c r="A754" s="136"/>
      <c r="B754" s="136"/>
      <c r="C754" s="136"/>
      <c r="D754" s="136"/>
      <c r="E754" s="136"/>
      <c r="F754" s="136"/>
      <c r="G754" s="273" t="s">
        <v>4046</v>
      </c>
      <c r="H754" s="197"/>
      <c r="I754" s="190">
        <v>26.89</v>
      </c>
    </row>
    <row r="755" spans="1:9" ht="15" customHeight="1">
      <c r="A755" s="270" t="s">
        <v>4047</v>
      </c>
      <c r="B755" s="218"/>
      <c r="C755" s="219"/>
      <c r="D755" s="266" t="s">
        <v>4048</v>
      </c>
      <c r="E755" s="219"/>
      <c r="F755" s="176" t="s">
        <v>4049</v>
      </c>
      <c r="G755" s="176" t="s">
        <v>4050</v>
      </c>
      <c r="H755" s="176" t="s">
        <v>4051</v>
      </c>
      <c r="I755" s="176" t="s">
        <v>4052</v>
      </c>
    </row>
    <row r="756" spans="1:9" ht="15" customHeight="1">
      <c r="A756" s="187" t="s">
        <v>4053</v>
      </c>
      <c r="B756" s="271" t="s">
        <v>4054</v>
      </c>
      <c r="C756" s="197"/>
      <c r="D756" s="272" t="s">
        <v>4055</v>
      </c>
      <c r="E756" s="197"/>
      <c r="F756" s="187" t="s">
        <v>4056</v>
      </c>
      <c r="G756" s="188">
        <v>0.22559999999999999</v>
      </c>
      <c r="H756" s="189">
        <v>22.12</v>
      </c>
      <c r="I756" s="189">
        <v>4.99</v>
      </c>
    </row>
    <row r="757" spans="1:9" ht="27.75" customHeight="1">
      <c r="A757" s="187" t="s">
        <v>4057</v>
      </c>
      <c r="B757" s="271" t="s">
        <v>4058</v>
      </c>
      <c r="C757" s="197"/>
      <c r="D757" s="272" t="s">
        <v>4059</v>
      </c>
      <c r="E757" s="197"/>
      <c r="F757" s="187" t="s">
        <v>4060</v>
      </c>
      <c r="G757" s="188">
        <v>0.12130000000000001</v>
      </c>
      <c r="H757" s="189">
        <v>260.75</v>
      </c>
      <c r="I757" s="189">
        <v>31.63</v>
      </c>
    </row>
    <row r="758" spans="1:9" ht="15" customHeight="1">
      <c r="A758" s="187" t="s">
        <v>4061</v>
      </c>
      <c r="B758" s="271" t="s">
        <v>4062</v>
      </c>
      <c r="C758" s="197"/>
      <c r="D758" s="272" t="s">
        <v>4063</v>
      </c>
      <c r="E758" s="197"/>
      <c r="F758" s="187" t="s">
        <v>4064</v>
      </c>
      <c r="G758" s="188">
        <v>0.33169999999999999</v>
      </c>
      <c r="H758" s="189">
        <v>19.670000000000002</v>
      </c>
      <c r="I758" s="189">
        <v>6.52</v>
      </c>
    </row>
    <row r="759" spans="1:9" ht="15" customHeight="1">
      <c r="A759" s="187" t="s">
        <v>4065</v>
      </c>
      <c r="B759" s="271" t="s">
        <v>4066</v>
      </c>
      <c r="C759" s="197"/>
      <c r="D759" s="272" t="s">
        <v>4067</v>
      </c>
      <c r="E759" s="197"/>
      <c r="F759" s="187" t="s">
        <v>4068</v>
      </c>
      <c r="G759" s="188">
        <v>0.55730000000000002</v>
      </c>
      <c r="H759" s="189">
        <v>14.84</v>
      </c>
      <c r="I759" s="189">
        <v>8.27</v>
      </c>
    </row>
    <row r="760" spans="1:9" ht="15" customHeight="1">
      <c r="A760" s="136"/>
      <c r="B760" s="136"/>
      <c r="C760" s="136"/>
      <c r="D760" s="136"/>
      <c r="E760" s="136"/>
      <c r="F760" s="136"/>
      <c r="G760" s="273" t="s">
        <v>4069</v>
      </c>
      <c r="H760" s="197"/>
      <c r="I760" s="190">
        <v>51.41</v>
      </c>
    </row>
    <row r="761" spans="1:9" ht="15" customHeight="1">
      <c r="A761" s="136"/>
      <c r="B761" s="136"/>
      <c r="C761" s="136"/>
      <c r="D761" s="136"/>
      <c r="E761" s="136"/>
      <c r="F761" s="136"/>
      <c r="G761" s="259" t="s">
        <v>4070</v>
      </c>
      <c r="H761" s="197"/>
      <c r="I761" s="181">
        <v>78.3</v>
      </c>
    </row>
    <row r="762" spans="1:9" ht="15" customHeight="1">
      <c r="A762" s="136"/>
      <c r="B762" s="136"/>
      <c r="C762" s="136"/>
      <c r="D762" s="136"/>
      <c r="E762" s="136"/>
      <c r="F762" s="136"/>
      <c r="G762" s="259" t="s">
        <v>4071</v>
      </c>
      <c r="H762" s="197"/>
      <c r="I762" s="181">
        <v>21.96</v>
      </c>
    </row>
    <row r="763" spans="1:9" ht="15" customHeight="1">
      <c r="A763" s="136"/>
      <c r="B763" s="136"/>
      <c r="C763" s="136"/>
      <c r="D763" s="136"/>
      <c r="E763" s="136"/>
      <c r="F763" s="136"/>
      <c r="G763" s="259" t="s">
        <v>4072</v>
      </c>
      <c r="H763" s="197"/>
      <c r="I763" s="181">
        <v>100.26</v>
      </c>
    </row>
    <row r="764" spans="1:9" ht="9.75" customHeight="1">
      <c r="A764" s="136"/>
      <c r="B764" s="136"/>
      <c r="C764" s="136"/>
      <c r="D764" s="260"/>
      <c r="E764" s="197"/>
      <c r="F764" s="197"/>
      <c r="G764" s="136"/>
      <c r="H764" s="136"/>
      <c r="I764" s="136"/>
    </row>
    <row r="765" spans="1:9" ht="27" customHeight="1">
      <c r="A765" s="261" t="s">
        <v>4073</v>
      </c>
      <c r="B765" s="218"/>
      <c r="C765" s="218"/>
      <c r="D765" s="218"/>
      <c r="E765" s="218"/>
      <c r="F765" s="218"/>
      <c r="G765" s="218"/>
      <c r="H765" s="218"/>
      <c r="I765" s="219"/>
    </row>
    <row r="766" spans="1:9" ht="15" customHeight="1">
      <c r="A766" s="270" t="s">
        <v>4074</v>
      </c>
      <c r="B766" s="218"/>
      <c r="C766" s="219"/>
      <c r="D766" s="266" t="s">
        <v>4075</v>
      </c>
      <c r="E766" s="219"/>
      <c r="F766" s="176" t="s">
        <v>4076</v>
      </c>
      <c r="G766" s="176" t="s">
        <v>4077</v>
      </c>
      <c r="H766" s="176" t="s">
        <v>4078</v>
      </c>
      <c r="I766" s="176" t="s">
        <v>4079</v>
      </c>
    </row>
    <row r="767" spans="1:9" ht="19.5" customHeight="1">
      <c r="A767" s="187" t="s">
        <v>4080</v>
      </c>
      <c r="B767" s="271" t="s">
        <v>4081</v>
      </c>
      <c r="C767" s="197"/>
      <c r="D767" s="272" t="s">
        <v>4082</v>
      </c>
      <c r="E767" s="197"/>
      <c r="F767" s="187" t="s">
        <v>4083</v>
      </c>
      <c r="G767" s="188">
        <v>7.0000000000000001E-3</v>
      </c>
      <c r="H767" s="189">
        <v>39.17</v>
      </c>
      <c r="I767" s="189">
        <v>0.27</v>
      </c>
    </row>
    <row r="768" spans="1:9" ht="19.5" customHeight="1">
      <c r="A768" s="187" t="s">
        <v>4084</v>
      </c>
      <c r="B768" s="271" t="s">
        <v>4085</v>
      </c>
      <c r="C768" s="197"/>
      <c r="D768" s="272" t="s">
        <v>4086</v>
      </c>
      <c r="E768" s="197"/>
      <c r="F768" s="187" t="s">
        <v>4087</v>
      </c>
      <c r="G768" s="188">
        <v>1.0049999999999999</v>
      </c>
      <c r="H768" s="189">
        <v>17.59</v>
      </c>
      <c r="I768" s="189">
        <v>17.68</v>
      </c>
    </row>
    <row r="769" spans="1:9" ht="15" customHeight="1">
      <c r="A769" s="136"/>
      <c r="B769" s="136"/>
      <c r="C769" s="136"/>
      <c r="D769" s="136"/>
      <c r="E769" s="136"/>
      <c r="F769" s="136"/>
      <c r="G769" s="273" t="s">
        <v>4088</v>
      </c>
      <c r="H769" s="197"/>
      <c r="I769" s="190">
        <v>17.95</v>
      </c>
    </row>
    <row r="770" spans="1:9" ht="15" customHeight="1">
      <c r="A770" s="270" t="s">
        <v>4089</v>
      </c>
      <c r="B770" s="218"/>
      <c r="C770" s="219"/>
      <c r="D770" s="266" t="s">
        <v>4090</v>
      </c>
      <c r="E770" s="219"/>
      <c r="F770" s="176" t="s">
        <v>4091</v>
      </c>
      <c r="G770" s="176" t="s">
        <v>4092</v>
      </c>
      <c r="H770" s="176" t="s">
        <v>4093</v>
      </c>
      <c r="I770" s="176" t="s">
        <v>4094</v>
      </c>
    </row>
    <row r="771" spans="1:9" ht="19.5" customHeight="1">
      <c r="A771" s="187" t="s">
        <v>4095</v>
      </c>
      <c r="B771" s="271" t="s">
        <v>4096</v>
      </c>
      <c r="C771" s="197"/>
      <c r="D771" s="272" t="s">
        <v>4097</v>
      </c>
      <c r="E771" s="197"/>
      <c r="F771" s="187" t="s">
        <v>4098</v>
      </c>
      <c r="G771" s="188">
        <v>1E-3</v>
      </c>
      <c r="H771" s="189">
        <v>352.61</v>
      </c>
      <c r="I771" s="189">
        <v>0.35</v>
      </c>
    </row>
    <row r="772" spans="1:9" ht="15" customHeight="1">
      <c r="A772" s="187" t="s">
        <v>4099</v>
      </c>
      <c r="B772" s="271" t="s">
        <v>4100</v>
      </c>
      <c r="C772" s="197"/>
      <c r="D772" s="272" t="s">
        <v>4101</v>
      </c>
      <c r="E772" s="197"/>
      <c r="F772" s="187" t="s">
        <v>4102</v>
      </c>
      <c r="G772" s="188">
        <v>0.44900000000000001</v>
      </c>
      <c r="H772" s="189">
        <v>19.670000000000002</v>
      </c>
      <c r="I772" s="189">
        <v>8.83</v>
      </c>
    </row>
    <row r="773" spans="1:9" ht="15" customHeight="1">
      <c r="A773" s="187" t="s">
        <v>4103</v>
      </c>
      <c r="B773" s="271" t="s">
        <v>4104</v>
      </c>
      <c r="C773" s="197"/>
      <c r="D773" s="272" t="s">
        <v>4105</v>
      </c>
      <c r="E773" s="197"/>
      <c r="F773" s="187" t="s">
        <v>4106</v>
      </c>
      <c r="G773" s="188">
        <v>0.44900000000000001</v>
      </c>
      <c r="H773" s="189">
        <v>14.84</v>
      </c>
      <c r="I773" s="189">
        <v>6.66</v>
      </c>
    </row>
    <row r="774" spans="1:9" ht="15" customHeight="1">
      <c r="A774" s="136"/>
      <c r="B774" s="136"/>
      <c r="C774" s="136"/>
      <c r="D774" s="136"/>
      <c r="E774" s="136"/>
      <c r="F774" s="136"/>
      <c r="G774" s="273" t="s">
        <v>4107</v>
      </c>
      <c r="H774" s="197"/>
      <c r="I774" s="190">
        <v>15.84</v>
      </c>
    </row>
    <row r="775" spans="1:9" ht="15" customHeight="1">
      <c r="A775" s="136"/>
      <c r="B775" s="136"/>
      <c r="C775" s="136"/>
      <c r="D775" s="136"/>
      <c r="E775" s="136"/>
      <c r="F775" s="136"/>
      <c r="G775" s="259" t="s">
        <v>4108</v>
      </c>
      <c r="H775" s="197"/>
      <c r="I775" s="181">
        <v>33.79</v>
      </c>
    </row>
    <row r="776" spans="1:9" ht="15" customHeight="1">
      <c r="A776" s="136"/>
      <c r="B776" s="136"/>
      <c r="C776" s="136"/>
      <c r="D776" s="136"/>
      <c r="E776" s="136"/>
      <c r="F776" s="136"/>
      <c r="G776" s="259" t="s">
        <v>4109</v>
      </c>
      <c r="H776" s="197"/>
      <c r="I776" s="181">
        <v>9.48</v>
      </c>
    </row>
    <row r="777" spans="1:9" ht="15" customHeight="1">
      <c r="A777" s="136"/>
      <c r="B777" s="136"/>
      <c r="C777" s="136"/>
      <c r="D777" s="136"/>
      <c r="E777" s="136"/>
      <c r="F777" s="136"/>
      <c r="G777" s="259" t="s">
        <v>4110</v>
      </c>
      <c r="H777" s="197"/>
      <c r="I777" s="181">
        <v>43.27</v>
      </c>
    </row>
    <row r="778" spans="1:9" ht="9.75" customHeight="1">
      <c r="A778" s="136"/>
      <c r="B778" s="136"/>
      <c r="C778" s="136"/>
      <c r="D778" s="260"/>
      <c r="E778" s="197"/>
      <c r="F778" s="197"/>
      <c r="G778" s="136"/>
      <c r="H778" s="136"/>
      <c r="I778" s="136"/>
    </row>
    <row r="779" spans="1:9" ht="19.5" customHeight="1">
      <c r="A779" s="261" t="s">
        <v>4111</v>
      </c>
      <c r="B779" s="218"/>
      <c r="C779" s="218"/>
      <c r="D779" s="218"/>
      <c r="E779" s="218"/>
      <c r="F779" s="218"/>
      <c r="G779" s="218"/>
      <c r="H779" s="218"/>
      <c r="I779" s="219"/>
    </row>
    <row r="780" spans="1:9" ht="15" customHeight="1">
      <c r="A780" s="262" t="s">
        <v>4112</v>
      </c>
      <c r="B780" s="218"/>
      <c r="C780" s="218"/>
      <c r="D780" s="218"/>
      <c r="E780" s="219"/>
      <c r="F780" s="176" t="s">
        <v>4113</v>
      </c>
      <c r="G780" s="176" t="s">
        <v>4114</v>
      </c>
      <c r="H780" s="176" t="s">
        <v>4115</v>
      </c>
      <c r="I780" s="176" t="s">
        <v>4116</v>
      </c>
    </row>
    <row r="781" spans="1:9" ht="15" customHeight="1">
      <c r="A781" s="177" t="s">
        <v>4117</v>
      </c>
      <c r="B781" s="263" t="s">
        <v>4118</v>
      </c>
      <c r="C781" s="197"/>
      <c r="D781" s="197"/>
      <c r="E781" s="197"/>
      <c r="F781" s="177" t="s">
        <v>4119</v>
      </c>
      <c r="G781" s="179">
        <v>0.3</v>
      </c>
      <c r="H781" s="180">
        <v>14.39</v>
      </c>
      <c r="I781" s="180">
        <v>4.32</v>
      </c>
    </row>
    <row r="782" spans="1:9" ht="15" customHeight="1">
      <c r="A782" s="177" t="s">
        <v>4120</v>
      </c>
      <c r="B782" s="263" t="s">
        <v>4121</v>
      </c>
      <c r="C782" s="197"/>
      <c r="D782" s="197"/>
      <c r="E782" s="197"/>
      <c r="F782" s="177" t="s">
        <v>4122</v>
      </c>
      <c r="G782" s="179">
        <v>0.2</v>
      </c>
      <c r="H782" s="180">
        <v>9.69</v>
      </c>
      <c r="I782" s="180">
        <v>1.94</v>
      </c>
    </row>
    <row r="783" spans="1:9" ht="15" customHeight="1">
      <c r="A783" s="136"/>
      <c r="B783" s="136"/>
      <c r="C783" s="136"/>
      <c r="D783" s="136"/>
      <c r="E783" s="136"/>
      <c r="F783" s="136"/>
      <c r="G783" s="259" t="s">
        <v>4123</v>
      </c>
      <c r="H783" s="197"/>
      <c r="I783" s="181">
        <v>6.2549999999999999</v>
      </c>
    </row>
    <row r="784" spans="1:9" ht="15" customHeight="1">
      <c r="A784" s="136"/>
      <c r="B784" s="136"/>
      <c r="C784" s="136"/>
      <c r="D784" s="136"/>
      <c r="E784" s="136"/>
      <c r="F784" s="136"/>
      <c r="G784" s="259" t="s">
        <v>4124</v>
      </c>
      <c r="H784" s="197"/>
      <c r="I784" s="182">
        <v>6.2549999999999999</v>
      </c>
    </row>
    <row r="785" spans="1:9" ht="15" customHeight="1">
      <c r="A785" s="136"/>
      <c r="B785" s="136"/>
      <c r="C785" s="136"/>
      <c r="D785" s="136"/>
      <c r="E785" s="136"/>
      <c r="F785" s="136"/>
      <c r="G785" s="259" t="s">
        <v>4125</v>
      </c>
      <c r="H785" s="197"/>
      <c r="I785" s="182">
        <v>1</v>
      </c>
    </row>
    <row r="786" spans="1:9" ht="15" customHeight="1">
      <c r="A786" s="136"/>
      <c r="B786" s="136"/>
      <c r="C786" s="136"/>
      <c r="D786" s="136"/>
      <c r="E786" s="136"/>
      <c r="F786" s="136"/>
      <c r="G786" s="269" t="s">
        <v>4126</v>
      </c>
      <c r="H786" s="202"/>
      <c r="I786" s="183">
        <v>6.2549999999999999</v>
      </c>
    </row>
    <row r="787" spans="1:9" ht="15" customHeight="1">
      <c r="A787" s="262" t="s">
        <v>4127</v>
      </c>
      <c r="B787" s="218"/>
      <c r="C787" s="218"/>
      <c r="D787" s="218"/>
      <c r="E787" s="219"/>
      <c r="F787" s="176" t="s">
        <v>4128</v>
      </c>
      <c r="G787" s="176" t="s">
        <v>4129</v>
      </c>
      <c r="H787" s="176" t="s">
        <v>4130</v>
      </c>
      <c r="I787" s="176" t="s">
        <v>4131</v>
      </c>
    </row>
    <row r="788" spans="1:9" ht="15" customHeight="1">
      <c r="A788" s="177" t="s">
        <v>4132</v>
      </c>
      <c r="B788" s="263" t="s">
        <v>4133</v>
      </c>
      <c r="C788" s="197"/>
      <c r="D788" s="197"/>
      <c r="E788" s="197"/>
      <c r="F788" s="177" t="s">
        <v>4134</v>
      </c>
      <c r="G788" s="179">
        <v>4.8</v>
      </c>
      <c r="H788" s="180">
        <v>0.54</v>
      </c>
      <c r="I788" s="180">
        <v>2.59</v>
      </c>
    </row>
    <row r="789" spans="1:9" ht="15" customHeight="1">
      <c r="A789" s="177" t="s">
        <v>4135</v>
      </c>
      <c r="B789" s="263" t="s">
        <v>4136</v>
      </c>
      <c r="C789" s="197"/>
      <c r="D789" s="197"/>
      <c r="E789" s="197"/>
      <c r="F789" s="177" t="s">
        <v>4137</v>
      </c>
      <c r="G789" s="179">
        <v>1.1000000000000001</v>
      </c>
      <c r="H789" s="180">
        <v>36.93</v>
      </c>
      <c r="I789" s="180">
        <v>40.619999999999997</v>
      </c>
    </row>
    <row r="790" spans="1:9" ht="15" customHeight="1">
      <c r="A790" s="136"/>
      <c r="B790" s="136"/>
      <c r="C790" s="136"/>
      <c r="D790" s="136"/>
      <c r="E790" s="136"/>
      <c r="F790" s="136"/>
      <c r="G790" s="259" t="s">
        <v>4138</v>
      </c>
      <c r="H790" s="197"/>
      <c r="I790" s="181">
        <v>43.215000000000003</v>
      </c>
    </row>
    <row r="791" spans="1:9" ht="15" customHeight="1">
      <c r="A791" s="136"/>
      <c r="B791" s="136"/>
      <c r="C791" s="136"/>
      <c r="D791" s="136"/>
      <c r="E791" s="136"/>
      <c r="F791" s="136"/>
      <c r="G791" s="259" t="s">
        <v>4139</v>
      </c>
      <c r="H791" s="197"/>
      <c r="I791" s="184">
        <v>49.47</v>
      </c>
    </row>
    <row r="792" spans="1:9" ht="15" customHeight="1">
      <c r="A792" s="136"/>
      <c r="B792" s="136"/>
      <c r="C792" s="136"/>
      <c r="D792" s="136"/>
      <c r="E792" s="136"/>
      <c r="F792" s="136"/>
      <c r="G792" s="259" t="s">
        <v>4140</v>
      </c>
      <c r="H792" s="197"/>
      <c r="I792" s="181">
        <v>49.47</v>
      </c>
    </row>
    <row r="793" spans="1:9" ht="15" customHeight="1">
      <c r="A793" s="136"/>
      <c r="B793" s="136"/>
      <c r="C793" s="136"/>
      <c r="D793" s="136"/>
      <c r="E793" s="136"/>
      <c r="F793" s="136"/>
      <c r="G793" s="259" t="s">
        <v>4141</v>
      </c>
      <c r="H793" s="197"/>
      <c r="I793" s="181">
        <v>13.88</v>
      </c>
    </row>
    <row r="794" spans="1:9" ht="15" customHeight="1">
      <c r="A794" s="136"/>
      <c r="B794" s="136"/>
      <c r="C794" s="136"/>
      <c r="D794" s="136"/>
      <c r="E794" s="136"/>
      <c r="F794" s="136"/>
      <c r="G794" s="259" t="s">
        <v>4142</v>
      </c>
      <c r="H794" s="197"/>
      <c r="I794" s="181">
        <v>63.35</v>
      </c>
    </row>
    <row r="795" spans="1:9" ht="9.75" customHeight="1">
      <c r="A795" s="136"/>
      <c r="B795" s="136"/>
      <c r="C795" s="136"/>
      <c r="D795" s="260"/>
      <c r="E795" s="197"/>
      <c r="F795" s="197"/>
      <c r="G795" s="136"/>
      <c r="H795" s="136"/>
      <c r="I795" s="136"/>
    </row>
    <row r="796" spans="1:9" ht="19.5" customHeight="1">
      <c r="A796" s="261" t="s">
        <v>4143</v>
      </c>
      <c r="B796" s="218"/>
      <c r="C796" s="218"/>
      <c r="D796" s="218"/>
      <c r="E796" s="218"/>
      <c r="F796" s="218"/>
      <c r="G796" s="218"/>
      <c r="H796" s="218"/>
      <c r="I796" s="219"/>
    </row>
    <row r="797" spans="1:9" ht="15" customHeight="1">
      <c r="A797" s="262" t="s">
        <v>4144</v>
      </c>
      <c r="B797" s="218"/>
      <c r="C797" s="218"/>
      <c r="D797" s="218"/>
      <c r="E797" s="219"/>
      <c r="F797" s="176" t="s">
        <v>4145</v>
      </c>
      <c r="G797" s="176" t="s">
        <v>4146</v>
      </c>
      <c r="H797" s="176" t="s">
        <v>4147</v>
      </c>
      <c r="I797" s="176" t="s">
        <v>4148</v>
      </c>
    </row>
    <row r="798" spans="1:9" ht="15" customHeight="1">
      <c r="A798" s="177" t="s">
        <v>4149</v>
      </c>
      <c r="B798" s="263" t="s">
        <v>4150</v>
      </c>
      <c r="C798" s="197"/>
      <c r="D798" s="197"/>
      <c r="E798" s="197"/>
      <c r="F798" s="177" t="s">
        <v>4151</v>
      </c>
      <c r="G798" s="179">
        <v>0.3</v>
      </c>
      <c r="H798" s="180">
        <v>14.39</v>
      </c>
      <c r="I798" s="180">
        <v>4.32</v>
      </c>
    </row>
    <row r="799" spans="1:9" ht="15" customHeight="1">
      <c r="A799" s="177" t="s">
        <v>4152</v>
      </c>
      <c r="B799" s="263" t="s">
        <v>4153</v>
      </c>
      <c r="C799" s="197"/>
      <c r="D799" s="197"/>
      <c r="E799" s="197"/>
      <c r="F799" s="177" t="s">
        <v>4154</v>
      </c>
      <c r="G799" s="179">
        <v>0.2</v>
      </c>
      <c r="H799" s="180">
        <v>9.69</v>
      </c>
      <c r="I799" s="180">
        <v>1.94</v>
      </c>
    </row>
    <row r="800" spans="1:9" ht="15" customHeight="1">
      <c r="A800" s="136"/>
      <c r="B800" s="136"/>
      <c r="C800" s="136"/>
      <c r="D800" s="136"/>
      <c r="E800" s="136"/>
      <c r="F800" s="136"/>
      <c r="G800" s="259" t="s">
        <v>4155</v>
      </c>
      <c r="H800" s="197"/>
      <c r="I800" s="181">
        <v>6.2549999999999999</v>
      </c>
    </row>
    <row r="801" spans="1:9" ht="15" customHeight="1">
      <c r="A801" s="136"/>
      <c r="B801" s="136"/>
      <c r="C801" s="136"/>
      <c r="D801" s="136"/>
      <c r="E801" s="136"/>
      <c r="F801" s="136"/>
      <c r="G801" s="259" t="s">
        <v>4156</v>
      </c>
      <c r="H801" s="197"/>
      <c r="I801" s="182">
        <v>6.2549999999999999</v>
      </c>
    </row>
    <row r="802" spans="1:9" ht="15" customHeight="1">
      <c r="A802" s="136"/>
      <c r="B802" s="136"/>
      <c r="C802" s="136"/>
      <c r="D802" s="136"/>
      <c r="E802" s="136"/>
      <c r="F802" s="136"/>
      <c r="G802" s="259" t="s">
        <v>4157</v>
      </c>
      <c r="H802" s="197"/>
      <c r="I802" s="182">
        <v>1</v>
      </c>
    </row>
    <row r="803" spans="1:9" ht="15" customHeight="1">
      <c r="A803" s="136"/>
      <c r="B803" s="136"/>
      <c r="C803" s="136"/>
      <c r="D803" s="136"/>
      <c r="E803" s="136"/>
      <c r="F803" s="136"/>
      <c r="G803" s="269" t="s">
        <v>4158</v>
      </c>
      <c r="H803" s="202"/>
      <c r="I803" s="183">
        <v>6.2549999999999999</v>
      </c>
    </row>
    <row r="804" spans="1:9" ht="15" customHeight="1">
      <c r="A804" s="262" t="s">
        <v>4159</v>
      </c>
      <c r="B804" s="218"/>
      <c r="C804" s="218"/>
      <c r="D804" s="218"/>
      <c r="E804" s="219"/>
      <c r="F804" s="176" t="s">
        <v>4160</v>
      </c>
      <c r="G804" s="176" t="s">
        <v>4161</v>
      </c>
      <c r="H804" s="176" t="s">
        <v>4162</v>
      </c>
      <c r="I804" s="176" t="s">
        <v>4163</v>
      </c>
    </row>
    <row r="805" spans="1:9" ht="15" customHeight="1">
      <c r="A805" s="177" t="s">
        <v>4164</v>
      </c>
      <c r="B805" s="263" t="s">
        <v>4165</v>
      </c>
      <c r="C805" s="197"/>
      <c r="D805" s="197"/>
      <c r="E805" s="197"/>
      <c r="F805" s="177" t="s">
        <v>4166</v>
      </c>
      <c r="G805" s="179">
        <v>4.8</v>
      </c>
      <c r="H805" s="180">
        <v>0.54</v>
      </c>
      <c r="I805" s="180">
        <v>2.59</v>
      </c>
    </row>
    <row r="806" spans="1:9" ht="15" customHeight="1">
      <c r="A806" s="177" t="s">
        <v>4167</v>
      </c>
      <c r="B806" s="263" t="s">
        <v>4168</v>
      </c>
      <c r="C806" s="197"/>
      <c r="D806" s="197"/>
      <c r="E806" s="197"/>
      <c r="F806" s="177" t="s">
        <v>4169</v>
      </c>
      <c r="G806" s="179">
        <v>1.1000000000000001</v>
      </c>
      <c r="H806" s="180">
        <v>36.93</v>
      </c>
      <c r="I806" s="180">
        <v>40.619999999999997</v>
      </c>
    </row>
    <row r="807" spans="1:9" ht="15" customHeight="1">
      <c r="A807" s="136"/>
      <c r="B807" s="136"/>
      <c r="C807" s="136"/>
      <c r="D807" s="136"/>
      <c r="E807" s="136"/>
      <c r="F807" s="136"/>
      <c r="G807" s="259" t="s">
        <v>4170</v>
      </c>
      <c r="H807" s="197"/>
      <c r="I807" s="181">
        <v>43.215000000000003</v>
      </c>
    </row>
    <row r="808" spans="1:9" ht="15" customHeight="1">
      <c r="A808" s="136"/>
      <c r="B808" s="136"/>
      <c r="C808" s="136"/>
      <c r="D808" s="136"/>
      <c r="E808" s="136"/>
      <c r="F808" s="136"/>
      <c r="G808" s="259" t="s">
        <v>4171</v>
      </c>
      <c r="H808" s="197"/>
      <c r="I808" s="184">
        <v>49.47</v>
      </c>
    </row>
    <row r="809" spans="1:9" ht="15" customHeight="1">
      <c r="A809" s="136"/>
      <c r="B809" s="136"/>
      <c r="C809" s="136"/>
      <c r="D809" s="136"/>
      <c r="E809" s="136"/>
      <c r="F809" s="136"/>
      <c r="G809" s="259" t="s">
        <v>4172</v>
      </c>
      <c r="H809" s="197"/>
      <c r="I809" s="181">
        <v>49.47</v>
      </c>
    </row>
    <row r="810" spans="1:9" ht="15" customHeight="1">
      <c r="A810" s="136"/>
      <c r="B810" s="136"/>
      <c r="C810" s="136"/>
      <c r="D810" s="136"/>
      <c r="E810" s="136"/>
      <c r="F810" s="136"/>
      <c r="G810" s="259" t="s">
        <v>4173</v>
      </c>
      <c r="H810" s="197"/>
      <c r="I810" s="181">
        <v>13.88</v>
      </c>
    </row>
    <row r="811" spans="1:9" ht="15" customHeight="1">
      <c r="A811" s="136"/>
      <c r="B811" s="136"/>
      <c r="C811" s="136"/>
      <c r="D811" s="136"/>
      <c r="E811" s="136"/>
      <c r="F811" s="136"/>
      <c r="G811" s="259" t="s">
        <v>4174</v>
      </c>
      <c r="H811" s="197"/>
      <c r="I811" s="181">
        <v>63.35</v>
      </c>
    </row>
    <row r="812" spans="1:9" ht="9.75" customHeight="1">
      <c r="A812" s="136"/>
      <c r="B812" s="136"/>
      <c r="C812" s="136"/>
      <c r="D812" s="260"/>
      <c r="E812" s="197"/>
      <c r="F812" s="197"/>
      <c r="G812" s="136"/>
      <c r="H812" s="136"/>
      <c r="I812" s="136"/>
    </row>
    <row r="813" spans="1:9" ht="19.5" customHeight="1">
      <c r="A813" s="261" t="s">
        <v>4175</v>
      </c>
      <c r="B813" s="218"/>
      <c r="C813" s="218"/>
      <c r="D813" s="218"/>
      <c r="E813" s="218"/>
      <c r="F813" s="218"/>
      <c r="G813" s="218"/>
      <c r="H813" s="218"/>
      <c r="I813" s="219"/>
    </row>
    <row r="814" spans="1:9" ht="15" customHeight="1">
      <c r="A814" s="270" t="s">
        <v>4176</v>
      </c>
      <c r="B814" s="218"/>
      <c r="C814" s="219"/>
      <c r="D814" s="266" t="s">
        <v>4177</v>
      </c>
      <c r="E814" s="219"/>
      <c r="F814" s="176" t="s">
        <v>4178</v>
      </c>
      <c r="G814" s="176" t="s">
        <v>4179</v>
      </c>
      <c r="H814" s="176" t="s">
        <v>4180</v>
      </c>
      <c r="I814" s="176" t="s">
        <v>4181</v>
      </c>
    </row>
    <row r="815" spans="1:9" ht="19.5" customHeight="1">
      <c r="A815" s="187" t="s">
        <v>4182</v>
      </c>
      <c r="B815" s="271" t="s">
        <v>4183</v>
      </c>
      <c r="C815" s="197"/>
      <c r="D815" s="272" t="s">
        <v>4184</v>
      </c>
      <c r="E815" s="197"/>
      <c r="F815" s="187" t="s">
        <v>4185</v>
      </c>
      <c r="G815" s="188">
        <v>4</v>
      </c>
      <c r="H815" s="189">
        <v>39.299999999999997</v>
      </c>
      <c r="I815" s="189">
        <v>157.19999999999999</v>
      </c>
    </row>
    <row r="816" spans="1:9" ht="15" customHeight="1">
      <c r="A816" s="136"/>
      <c r="B816" s="136"/>
      <c r="C816" s="136"/>
      <c r="D816" s="136"/>
      <c r="E816" s="136"/>
      <c r="F816" s="136"/>
      <c r="G816" s="273" t="s">
        <v>4186</v>
      </c>
      <c r="H816" s="197"/>
      <c r="I816" s="190">
        <v>157.19999999999999</v>
      </c>
    </row>
    <row r="817" spans="1:9" ht="15" customHeight="1">
      <c r="A817" s="270" t="s">
        <v>4187</v>
      </c>
      <c r="B817" s="218"/>
      <c r="C817" s="219"/>
      <c r="D817" s="266" t="s">
        <v>4188</v>
      </c>
      <c r="E817" s="219"/>
      <c r="F817" s="176" t="s">
        <v>4189</v>
      </c>
      <c r="G817" s="176" t="s">
        <v>4190</v>
      </c>
      <c r="H817" s="176" t="s">
        <v>4191</v>
      </c>
      <c r="I817" s="176" t="s">
        <v>4192</v>
      </c>
    </row>
    <row r="818" spans="1:9" ht="19.5" customHeight="1">
      <c r="A818" s="187" t="s">
        <v>4193</v>
      </c>
      <c r="B818" s="271" t="s">
        <v>4194</v>
      </c>
      <c r="C818" s="197"/>
      <c r="D818" s="272" t="s">
        <v>4195</v>
      </c>
      <c r="E818" s="197"/>
      <c r="F818" s="187" t="s">
        <v>4196</v>
      </c>
      <c r="G818" s="188">
        <v>0.02</v>
      </c>
      <c r="H818" s="189">
        <v>316.10000000000002</v>
      </c>
      <c r="I818" s="189">
        <v>6.32</v>
      </c>
    </row>
    <row r="819" spans="1:9" ht="15" customHeight="1">
      <c r="A819" s="187" t="s">
        <v>4197</v>
      </c>
      <c r="B819" s="271" t="s">
        <v>4198</v>
      </c>
      <c r="C819" s="197"/>
      <c r="D819" s="272" t="s">
        <v>4199</v>
      </c>
      <c r="E819" s="197"/>
      <c r="F819" s="187" t="s">
        <v>4200</v>
      </c>
      <c r="G819" s="188">
        <v>3.4</v>
      </c>
      <c r="H819" s="189">
        <v>22.16</v>
      </c>
      <c r="I819" s="189">
        <v>75.34</v>
      </c>
    </row>
    <row r="820" spans="1:9" ht="15" customHeight="1">
      <c r="A820" s="187" t="s">
        <v>4201</v>
      </c>
      <c r="B820" s="271" t="s">
        <v>4202</v>
      </c>
      <c r="C820" s="197"/>
      <c r="D820" s="272" t="s">
        <v>4203</v>
      </c>
      <c r="E820" s="197"/>
      <c r="F820" s="187" t="s">
        <v>4204</v>
      </c>
      <c r="G820" s="188">
        <v>3.1</v>
      </c>
      <c r="H820" s="189">
        <v>14.84</v>
      </c>
      <c r="I820" s="189">
        <v>46</v>
      </c>
    </row>
    <row r="821" spans="1:9" ht="15" customHeight="1">
      <c r="A821" s="136"/>
      <c r="B821" s="136"/>
      <c r="C821" s="136"/>
      <c r="D821" s="136"/>
      <c r="E821" s="136"/>
      <c r="F821" s="136"/>
      <c r="G821" s="273" t="s">
        <v>4205</v>
      </c>
      <c r="H821" s="197"/>
      <c r="I821" s="190">
        <v>127.66</v>
      </c>
    </row>
    <row r="822" spans="1:9" ht="15" customHeight="1">
      <c r="A822" s="136"/>
      <c r="B822" s="136"/>
      <c r="C822" s="136"/>
      <c r="D822" s="136"/>
      <c r="E822" s="136"/>
      <c r="F822" s="136"/>
      <c r="G822" s="259" t="s">
        <v>4206</v>
      </c>
      <c r="H822" s="197"/>
      <c r="I822" s="181">
        <v>284.86</v>
      </c>
    </row>
    <row r="823" spans="1:9" ht="15" customHeight="1">
      <c r="A823" s="136"/>
      <c r="B823" s="136"/>
      <c r="C823" s="136"/>
      <c r="D823" s="136"/>
      <c r="E823" s="136"/>
      <c r="F823" s="136"/>
      <c r="G823" s="259" t="s">
        <v>4207</v>
      </c>
      <c r="H823" s="197"/>
      <c r="I823" s="181">
        <v>79.900000000000006</v>
      </c>
    </row>
    <row r="824" spans="1:9" ht="15" customHeight="1">
      <c r="A824" s="136"/>
      <c r="B824" s="136"/>
      <c r="C824" s="136"/>
      <c r="D824" s="136"/>
      <c r="E824" s="136"/>
      <c r="F824" s="136"/>
      <c r="G824" s="259" t="s">
        <v>4208</v>
      </c>
      <c r="H824" s="197"/>
      <c r="I824" s="181">
        <v>364.76</v>
      </c>
    </row>
    <row r="825" spans="1:9" ht="9.75" customHeight="1">
      <c r="A825" s="136"/>
      <c r="B825" s="136"/>
      <c r="C825" s="136"/>
      <c r="D825" s="260"/>
      <c r="E825" s="197"/>
      <c r="F825" s="197"/>
      <c r="G825" s="136"/>
      <c r="H825" s="136"/>
      <c r="I825" s="136"/>
    </row>
    <row r="826" spans="1:9" ht="19.5" customHeight="1">
      <c r="A826" s="261" t="s">
        <v>4209</v>
      </c>
      <c r="B826" s="218"/>
      <c r="C826" s="218"/>
      <c r="D826" s="218"/>
      <c r="E826" s="218"/>
      <c r="F826" s="218"/>
      <c r="G826" s="218"/>
      <c r="H826" s="218"/>
      <c r="I826" s="219"/>
    </row>
    <row r="827" spans="1:9" ht="9.75" customHeight="1">
      <c r="A827" s="275"/>
      <c r="B827" s="197"/>
      <c r="C827" s="197"/>
      <c r="D827" s="197"/>
      <c r="E827" s="197"/>
      <c r="F827" s="197"/>
      <c r="G827" s="197"/>
      <c r="H827" s="197"/>
      <c r="I827" s="197"/>
    </row>
    <row r="828" spans="1:9" ht="15" customHeight="1">
      <c r="A828" s="136"/>
      <c r="B828" s="136"/>
      <c r="C828" s="136"/>
      <c r="D828" s="136"/>
      <c r="E828" s="136"/>
      <c r="F828" s="136"/>
      <c r="G828" s="259" t="s">
        <v>4210</v>
      </c>
      <c r="H828" s="197"/>
      <c r="I828" s="181">
        <v>36.26</v>
      </c>
    </row>
    <row r="829" spans="1:9" ht="15" customHeight="1">
      <c r="A829" s="136"/>
      <c r="B829" s="136"/>
      <c r="C829" s="136"/>
      <c r="D829" s="136"/>
      <c r="E829" s="136"/>
      <c r="F829" s="136"/>
      <c r="G829" s="259" t="s">
        <v>4211</v>
      </c>
      <c r="H829" s="197"/>
      <c r="I829" s="181">
        <v>10.17</v>
      </c>
    </row>
    <row r="830" spans="1:9" ht="15" customHeight="1">
      <c r="A830" s="136"/>
      <c r="B830" s="136"/>
      <c r="C830" s="136"/>
      <c r="D830" s="136"/>
      <c r="E830" s="136"/>
      <c r="F830" s="136"/>
      <c r="G830" s="259" t="s">
        <v>4212</v>
      </c>
      <c r="H830" s="197"/>
      <c r="I830" s="181">
        <v>46.43</v>
      </c>
    </row>
    <row r="831" spans="1:9" ht="9.75" customHeight="1">
      <c r="A831" s="136"/>
      <c r="B831" s="136"/>
      <c r="C831" s="136"/>
      <c r="D831" s="260"/>
      <c r="E831" s="197"/>
      <c r="F831" s="197"/>
      <c r="G831" s="136"/>
      <c r="H831" s="136"/>
      <c r="I831" s="136"/>
    </row>
    <row r="832" spans="1:9" ht="19.5" customHeight="1">
      <c r="A832" s="261" t="s">
        <v>4213</v>
      </c>
      <c r="B832" s="218"/>
      <c r="C832" s="218"/>
      <c r="D832" s="218"/>
      <c r="E832" s="218"/>
      <c r="F832" s="218"/>
      <c r="G832" s="218"/>
      <c r="H832" s="218"/>
      <c r="I832" s="219"/>
    </row>
    <row r="833" spans="1:9" ht="15" customHeight="1">
      <c r="A833" s="270" t="s">
        <v>4214</v>
      </c>
      <c r="B833" s="218"/>
      <c r="C833" s="219"/>
      <c r="D833" s="266" t="s">
        <v>4215</v>
      </c>
      <c r="E833" s="219"/>
      <c r="F833" s="176" t="s">
        <v>4216</v>
      </c>
      <c r="G833" s="176" t="s">
        <v>4217</v>
      </c>
      <c r="H833" s="176" t="s">
        <v>4218</v>
      </c>
      <c r="I833" s="176" t="s">
        <v>4219</v>
      </c>
    </row>
    <row r="834" spans="1:9" ht="27.75" customHeight="1">
      <c r="A834" s="187" t="s">
        <v>4220</v>
      </c>
      <c r="B834" s="271" t="s">
        <v>4221</v>
      </c>
      <c r="C834" s="197"/>
      <c r="D834" s="272" t="s">
        <v>4222</v>
      </c>
      <c r="E834" s="197"/>
      <c r="F834" s="187" t="s">
        <v>4223</v>
      </c>
      <c r="G834" s="188">
        <v>1</v>
      </c>
      <c r="H834" s="189">
        <v>0.44</v>
      </c>
      <c r="I834" s="189">
        <v>0.44</v>
      </c>
    </row>
    <row r="835" spans="1:9" ht="19.5" customHeight="1">
      <c r="A835" s="187" t="s">
        <v>4224</v>
      </c>
      <c r="B835" s="271" t="s">
        <v>4225</v>
      </c>
      <c r="C835" s="197"/>
      <c r="D835" s="272" t="s">
        <v>4226</v>
      </c>
      <c r="E835" s="197"/>
      <c r="F835" s="187" t="s">
        <v>4227</v>
      </c>
      <c r="G835" s="188">
        <v>1</v>
      </c>
      <c r="H835" s="189">
        <v>510</v>
      </c>
      <c r="I835" s="189">
        <v>510</v>
      </c>
    </row>
    <row r="836" spans="1:9" ht="15" customHeight="1">
      <c r="A836" s="136"/>
      <c r="B836" s="136"/>
      <c r="C836" s="136"/>
      <c r="D836" s="136"/>
      <c r="E836" s="136"/>
      <c r="F836" s="136"/>
      <c r="G836" s="273" t="s">
        <v>4228</v>
      </c>
      <c r="H836" s="197"/>
      <c r="I836" s="190">
        <v>510.44</v>
      </c>
    </row>
    <row r="837" spans="1:9" ht="15" customHeight="1">
      <c r="A837" s="270" t="s">
        <v>4229</v>
      </c>
      <c r="B837" s="218"/>
      <c r="C837" s="219"/>
      <c r="D837" s="266" t="s">
        <v>4230</v>
      </c>
      <c r="E837" s="219"/>
      <c r="F837" s="176" t="s">
        <v>4231</v>
      </c>
      <c r="G837" s="176" t="s">
        <v>4232</v>
      </c>
      <c r="H837" s="176" t="s">
        <v>4233</v>
      </c>
      <c r="I837" s="176" t="s">
        <v>4234</v>
      </c>
    </row>
    <row r="838" spans="1:9" ht="19.5" customHeight="1">
      <c r="A838" s="187" t="s">
        <v>4235</v>
      </c>
      <c r="B838" s="271" t="s">
        <v>4236</v>
      </c>
      <c r="C838" s="197"/>
      <c r="D838" s="272" t="s">
        <v>4237</v>
      </c>
      <c r="E838" s="197"/>
      <c r="F838" s="187" t="s">
        <v>4238</v>
      </c>
      <c r="G838" s="188">
        <v>0.3</v>
      </c>
      <c r="H838" s="189">
        <v>20.52</v>
      </c>
      <c r="I838" s="189">
        <v>6.16</v>
      </c>
    </row>
    <row r="839" spans="1:9" ht="15" customHeight="1">
      <c r="A839" s="187" t="s">
        <v>4239</v>
      </c>
      <c r="B839" s="271" t="s">
        <v>4240</v>
      </c>
      <c r="C839" s="197"/>
      <c r="D839" s="272" t="s">
        <v>4241</v>
      </c>
      <c r="E839" s="197"/>
      <c r="F839" s="187" t="s">
        <v>4242</v>
      </c>
      <c r="G839" s="188">
        <v>0.3</v>
      </c>
      <c r="H839" s="189">
        <v>14.84</v>
      </c>
      <c r="I839" s="189">
        <v>4.45</v>
      </c>
    </row>
    <row r="840" spans="1:9" ht="15" customHeight="1">
      <c r="A840" s="136"/>
      <c r="B840" s="136"/>
      <c r="C840" s="136"/>
      <c r="D840" s="136"/>
      <c r="E840" s="136"/>
      <c r="F840" s="136"/>
      <c r="G840" s="273" t="s">
        <v>4243</v>
      </c>
      <c r="H840" s="197"/>
      <c r="I840" s="190">
        <v>10.61</v>
      </c>
    </row>
    <row r="841" spans="1:9" ht="15" customHeight="1">
      <c r="A841" s="136"/>
      <c r="B841" s="136"/>
      <c r="C841" s="136"/>
      <c r="D841" s="136"/>
      <c r="E841" s="136"/>
      <c r="F841" s="136"/>
      <c r="G841" s="259" t="s">
        <v>4244</v>
      </c>
      <c r="H841" s="197"/>
      <c r="I841" s="181">
        <v>521.04999999999995</v>
      </c>
    </row>
    <row r="842" spans="1:9" ht="15" customHeight="1">
      <c r="A842" s="136"/>
      <c r="B842" s="136"/>
      <c r="C842" s="136"/>
      <c r="D842" s="136"/>
      <c r="E842" s="136"/>
      <c r="F842" s="136"/>
      <c r="G842" s="259" t="s">
        <v>4245</v>
      </c>
      <c r="H842" s="197"/>
      <c r="I842" s="181">
        <v>146.15</v>
      </c>
    </row>
    <row r="843" spans="1:9" ht="15" customHeight="1">
      <c r="A843" s="136"/>
      <c r="B843" s="136"/>
      <c r="C843" s="136"/>
      <c r="D843" s="136"/>
      <c r="E843" s="136"/>
      <c r="F843" s="136"/>
      <c r="G843" s="259" t="s">
        <v>4246</v>
      </c>
      <c r="H843" s="197"/>
      <c r="I843" s="181">
        <v>667.2</v>
      </c>
    </row>
    <row r="844" spans="1:9" ht="9.75" customHeight="1">
      <c r="A844" s="136"/>
      <c r="B844" s="136"/>
      <c r="C844" s="136"/>
      <c r="D844" s="260"/>
      <c r="E844" s="197"/>
      <c r="F844" s="197"/>
      <c r="G844" s="136"/>
      <c r="H844" s="136"/>
      <c r="I844" s="136"/>
    </row>
    <row r="845" spans="1:9" ht="19.5" customHeight="1">
      <c r="A845" s="261" t="s">
        <v>4247</v>
      </c>
      <c r="B845" s="218"/>
      <c r="C845" s="218"/>
      <c r="D845" s="218"/>
      <c r="E845" s="218"/>
      <c r="F845" s="218"/>
      <c r="G845" s="218"/>
      <c r="H845" s="218"/>
      <c r="I845" s="219"/>
    </row>
    <row r="846" spans="1:9" ht="15" customHeight="1">
      <c r="A846" s="270" t="s">
        <v>4248</v>
      </c>
      <c r="B846" s="218"/>
      <c r="C846" s="219"/>
      <c r="D846" s="266" t="s">
        <v>4249</v>
      </c>
      <c r="E846" s="219"/>
      <c r="F846" s="176" t="s">
        <v>4250</v>
      </c>
      <c r="G846" s="176" t="s">
        <v>4251</v>
      </c>
      <c r="H846" s="176" t="s">
        <v>4252</v>
      </c>
      <c r="I846" s="176" t="s">
        <v>4253</v>
      </c>
    </row>
    <row r="847" spans="1:9" ht="19.5" customHeight="1">
      <c r="A847" s="187" t="s">
        <v>4254</v>
      </c>
      <c r="B847" s="271" t="s">
        <v>4255</v>
      </c>
      <c r="C847" s="197"/>
      <c r="D847" s="272" t="s">
        <v>4256</v>
      </c>
      <c r="E847" s="197"/>
      <c r="F847" s="187" t="s">
        <v>4257</v>
      </c>
      <c r="G847" s="188">
        <v>1</v>
      </c>
      <c r="H847" s="189">
        <v>170</v>
      </c>
      <c r="I847" s="189">
        <v>170</v>
      </c>
    </row>
    <row r="848" spans="1:9" ht="15" customHeight="1">
      <c r="A848" s="136"/>
      <c r="B848" s="136"/>
      <c r="C848" s="136"/>
      <c r="D848" s="136"/>
      <c r="E848" s="136"/>
      <c r="F848" s="136"/>
      <c r="G848" s="273" t="s">
        <v>4258</v>
      </c>
      <c r="H848" s="197"/>
      <c r="I848" s="190">
        <v>170</v>
      </c>
    </row>
    <row r="849" spans="1:9" ht="15" customHeight="1">
      <c r="A849" s="270" t="s">
        <v>4259</v>
      </c>
      <c r="B849" s="218"/>
      <c r="C849" s="219"/>
      <c r="D849" s="266" t="s">
        <v>4260</v>
      </c>
      <c r="E849" s="219"/>
      <c r="F849" s="176" t="s">
        <v>4261</v>
      </c>
      <c r="G849" s="176" t="s">
        <v>4262</v>
      </c>
      <c r="H849" s="176" t="s">
        <v>4263</v>
      </c>
      <c r="I849" s="176" t="s">
        <v>4264</v>
      </c>
    </row>
    <row r="850" spans="1:9" ht="15" customHeight="1">
      <c r="A850" s="187" t="s">
        <v>4265</v>
      </c>
      <c r="B850" s="271" t="s">
        <v>4266</v>
      </c>
      <c r="C850" s="197"/>
      <c r="D850" s="272" t="s">
        <v>4267</v>
      </c>
      <c r="E850" s="197"/>
      <c r="F850" s="187" t="s">
        <v>4268</v>
      </c>
      <c r="G850" s="188">
        <v>0.5</v>
      </c>
      <c r="H850" s="189">
        <v>19.670000000000002</v>
      </c>
      <c r="I850" s="189">
        <v>9.84</v>
      </c>
    </row>
    <row r="851" spans="1:9" ht="15" customHeight="1">
      <c r="A851" s="187" t="s">
        <v>4269</v>
      </c>
      <c r="B851" s="271" t="s">
        <v>4270</v>
      </c>
      <c r="C851" s="197"/>
      <c r="D851" s="272" t="s">
        <v>4271</v>
      </c>
      <c r="E851" s="197"/>
      <c r="F851" s="187" t="s">
        <v>4272</v>
      </c>
      <c r="G851" s="188">
        <v>0.5</v>
      </c>
      <c r="H851" s="189">
        <v>14.84</v>
      </c>
      <c r="I851" s="189">
        <v>7.42</v>
      </c>
    </row>
    <row r="852" spans="1:9" ht="15" customHeight="1">
      <c r="A852" s="136"/>
      <c r="B852" s="136"/>
      <c r="C852" s="136"/>
      <c r="D852" s="136"/>
      <c r="E852" s="136"/>
      <c r="F852" s="136"/>
      <c r="G852" s="273" t="s">
        <v>4273</v>
      </c>
      <c r="H852" s="197"/>
      <c r="I852" s="190">
        <v>17.260000000000002</v>
      </c>
    </row>
    <row r="853" spans="1:9" ht="15" customHeight="1">
      <c r="A853" s="136"/>
      <c r="B853" s="136"/>
      <c r="C853" s="136"/>
      <c r="D853" s="136"/>
      <c r="E853" s="136"/>
      <c r="F853" s="136"/>
      <c r="G853" s="259" t="s">
        <v>4274</v>
      </c>
      <c r="H853" s="197"/>
      <c r="I853" s="181">
        <v>187.26</v>
      </c>
    </row>
    <row r="854" spans="1:9" ht="15" customHeight="1">
      <c r="A854" s="136"/>
      <c r="B854" s="136"/>
      <c r="C854" s="136"/>
      <c r="D854" s="136"/>
      <c r="E854" s="136"/>
      <c r="F854" s="136"/>
      <c r="G854" s="259" t="s">
        <v>4275</v>
      </c>
      <c r="H854" s="197"/>
      <c r="I854" s="181">
        <v>52.53</v>
      </c>
    </row>
    <row r="855" spans="1:9" ht="15" customHeight="1">
      <c r="A855" s="136"/>
      <c r="B855" s="136"/>
      <c r="C855" s="136"/>
      <c r="D855" s="136"/>
      <c r="E855" s="136"/>
      <c r="F855" s="136"/>
      <c r="G855" s="259" t="s">
        <v>4276</v>
      </c>
      <c r="H855" s="197"/>
      <c r="I855" s="181">
        <v>239.79</v>
      </c>
    </row>
    <row r="856" spans="1:9" ht="9.75" customHeight="1">
      <c r="A856" s="136"/>
      <c r="B856" s="136"/>
      <c r="C856" s="136"/>
      <c r="D856" s="260"/>
      <c r="E856" s="197"/>
      <c r="F856" s="197"/>
      <c r="G856" s="136"/>
      <c r="H856" s="136"/>
      <c r="I856" s="136"/>
    </row>
    <row r="857" spans="1:9" ht="19.5" customHeight="1">
      <c r="A857" s="261" t="s">
        <v>4277</v>
      </c>
      <c r="B857" s="218"/>
      <c r="C857" s="218"/>
      <c r="D857" s="218"/>
      <c r="E857" s="218"/>
      <c r="F857" s="218"/>
      <c r="G857" s="218"/>
      <c r="H857" s="218"/>
      <c r="I857" s="219"/>
    </row>
    <row r="858" spans="1:9" ht="15" customHeight="1">
      <c r="A858" s="262" t="s">
        <v>4278</v>
      </c>
      <c r="B858" s="218"/>
      <c r="C858" s="218"/>
      <c r="D858" s="218"/>
      <c r="E858" s="219"/>
      <c r="F858" s="176" t="s">
        <v>4279</v>
      </c>
      <c r="G858" s="176" t="s">
        <v>4280</v>
      </c>
      <c r="H858" s="176" t="s">
        <v>4281</v>
      </c>
      <c r="I858" s="176" t="s">
        <v>4282</v>
      </c>
    </row>
    <row r="859" spans="1:9" ht="15" customHeight="1">
      <c r="A859" s="177" t="s">
        <v>4283</v>
      </c>
      <c r="B859" s="263" t="s">
        <v>4284</v>
      </c>
      <c r="C859" s="197"/>
      <c r="D859" s="197"/>
      <c r="E859" s="197"/>
      <c r="F859" s="177" t="s">
        <v>4285</v>
      </c>
      <c r="G859" s="179">
        <v>0.93700000000000006</v>
      </c>
      <c r="H859" s="180">
        <v>12.14</v>
      </c>
      <c r="I859" s="180">
        <v>11.38</v>
      </c>
    </row>
    <row r="860" spans="1:9" ht="15" customHeight="1">
      <c r="A860" s="177" t="s">
        <v>4286</v>
      </c>
      <c r="B860" s="263" t="s">
        <v>4287</v>
      </c>
      <c r="C860" s="197"/>
      <c r="D860" s="197"/>
      <c r="E860" s="197"/>
      <c r="F860" s="177" t="s">
        <v>4288</v>
      </c>
      <c r="G860" s="179">
        <v>0.93700000000000006</v>
      </c>
      <c r="H860" s="180">
        <v>14.39</v>
      </c>
      <c r="I860" s="180">
        <v>13.48</v>
      </c>
    </row>
    <row r="861" spans="1:9" ht="15" customHeight="1">
      <c r="A861" s="136"/>
      <c r="B861" s="136"/>
      <c r="C861" s="136"/>
      <c r="D861" s="136"/>
      <c r="E861" s="136"/>
      <c r="F861" s="136"/>
      <c r="G861" s="259" t="s">
        <v>4289</v>
      </c>
      <c r="H861" s="197"/>
      <c r="I861" s="181">
        <v>24.858599999999999</v>
      </c>
    </row>
    <row r="862" spans="1:9" ht="15" customHeight="1">
      <c r="A862" s="136"/>
      <c r="B862" s="136"/>
      <c r="C862" s="136"/>
      <c r="D862" s="136"/>
      <c r="E862" s="136"/>
      <c r="F862" s="136"/>
      <c r="G862" s="276" t="s">
        <v>4290</v>
      </c>
      <c r="H862" s="202"/>
      <c r="I862" s="183">
        <v>0</v>
      </c>
    </row>
    <row r="863" spans="1:9" ht="15" customHeight="1">
      <c r="A863" s="136"/>
      <c r="B863" s="136"/>
      <c r="C863" s="136"/>
      <c r="D863" s="136"/>
      <c r="E863" s="136"/>
      <c r="F863" s="136"/>
      <c r="G863" s="259" t="s">
        <v>4291</v>
      </c>
      <c r="H863" s="197"/>
      <c r="I863" s="182">
        <v>24.858599999999999</v>
      </c>
    </row>
    <row r="864" spans="1:9" ht="15" customHeight="1">
      <c r="A864" s="136"/>
      <c r="B864" s="136"/>
      <c r="C864" s="136"/>
      <c r="D864" s="136"/>
      <c r="E864" s="136"/>
      <c r="F864" s="136"/>
      <c r="G864" s="259" t="s">
        <v>4292</v>
      </c>
      <c r="H864" s="197"/>
      <c r="I864" s="182">
        <v>1</v>
      </c>
    </row>
    <row r="865" spans="1:9" ht="15" customHeight="1">
      <c r="A865" s="136"/>
      <c r="B865" s="136"/>
      <c r="C865" s="136"/>
      <c r="D865" s="136"/>
      <c r="E865" s="136"/>
      <c r="F865" s="136"/>
      <c r="G865" s="269" t="s">
        <v>4293</v>
      </c>
      <c r="H865" s="202"/>
      <c r="I865" s="183">
        <v>24.858599999999999</v>
      </c>
    </row>
    <row r="866" spans="1:9" ht="15" customHeight="1">
      <c r="A866" s="262" t="s">
        <v>4294</v>
      </c>
      <c r="B866" s="218"/>
      <c r="C866" s="218"/>
      <c r="D866" s="218"/>
      <c r="E866" s="219"/>
      <c r="F866" s="176" t="s">
        <v>4295</v>
      </c>
      <c r="G866" s="176" t="s">
        <v>4296</v>
      </c>
      <c r="H866" s="176" t="s">
        <v>4297</v>
      </c>
      <c r="I866" s="176" t="s">
        <v>4298</v>
      </c>
    </row>
    <row r="867" spans="1:9" ht="15.75" customHeight="1">
      <c r="A867" s="177" t="s">
        <v>4299</v>
      </c>
      <c r="B867" s="263" t="s">
        <v>4300</v>
      </c>
      <c r="C867" s="197"/>
      <c r="D867" s="197"/>
      <c r="E867" s="197"/>
      <c r="F867" s="177" t="s">
        <v>4301</v>
      </c>
      <c r="G867" s="180">
        <v>1</v>
      </c>
      <c r="H867" s="180">
        <v>26.3</v>
      </c>
      <c r="I867" s="180">
        <v>26.3</v>
      </c>
    </row>
    <row r="868" spans="1:9" ht="15" customHeight="1">
      <c r="A868" s="136"/>
      <c r="B868" s="136"/>
      <c r="C868" s="136"/>
      <c r="D868" s="136"/>
      <c r="E868" s="136"/>
      <c r="F868" s="136"/>
      <c r="G868" s="259" t="s">
        <v>4302</v>
      </c>
      <c r="H868" s="197"/>
      <c r="I868" s="181">
        <v>26.3</v>
      </c>
    </row>
    <row r="869" spans="1:9" ht="15" customHeight="1">
      <c r="A869" s="136"/>
      <c r="B869" s="136"/>
      <c r="C869" s="136"/>
      <c r="D869" s="136"/>
      <c r="E869" s="136"/>
      <c r="F869" s="136"/>
      <c r="G869" s="259" t="s">
        <v>4303</v>
      </c>
      <c r="H869" s="197"/>
      <c r="I869" s="184">
        <v>51.1586</v>
      </c>
    </row>
    <row r="870" spans="1:9" ht="15" customHeight="1">
      <c r="A870" s="136"/>
      <c r="B870" s="136"/>
      <c r="C870" s="136"/>
      <c r="D870" s="136"/>
      <c r="E870" s="136"/>
      <c r="F870" s="136"/>
      <c r="G870" s="259" t="s">
        <v>4304</v>
      </c>
      <c r="H870" s="197"/>
      <c r="I870" s="181">
        <v>51.16</v>
      </c>
    </row>
    <row r="871" spans="1:9" ht="15" customHeight="1">
      <c r="A871" s="136"/>
      <c r="B871" s="136"/>
      <c r="C871" s="136"/>
      <c r="D871" s="136"/>
      <c r="E871" s="136"/>
      <c r="F871" s="136"/>
      <c r="G871" s="259" t="s">
        <v>4305</v>
      </c>
      <c r="H871" s="197"/>
      <c r="I871" s="181">
        <v>14.35</v>
      </c>
    </row>
    <row r="872" spans="1:9" ht="15" customHeight="1">
      <c r="A872" s="136"/>
      <c r="B872" s="136"/>
      <c r="C872" s="136"/>
      <c r="D872" s="136"/>
      <c r="E872" s="136"/>
      <c r="F872" s="136"/>
      <c r="G872" s="259" t="s">
        <v>4306</v>
      </c>
      <c r="H872" s="197"/>
      <c r="I872" s="181">
        <v>65.510000000000005</v>
      </c>
    </row>
    <row r="873" spans="1:9" ht="9.75" customHeight="1">
      <c r="A873" s="136"/>
      <c r="B873" s="136"/>
      <c r="C873" s="136"/>
      <c r="D873" s="260"/>
      <c r="E873" s="197"/>
      <c r="F873" s="197"/>
      <c r="G873" s="136"/>
      <c r="H873" s="136"/>
      <c r="I873" s="136"/>
    </row>
    <row r="874" spans="1:9" ht="19.5" customHeight="1">
      <c r="A874" s="261" t="s">
        <v>4307</v>
      </c>
      <c r="B874" s="218"/>
      <c r="C874" s="218"/>
      <c r="D874" s="218"/>
      <c r="E874" s="218"/>
      <c r="F874" s="218"/>
      <c r="G874" s="218"/>
      <c r="H874" s="218"/>
      <c r="I874" s="219"/>
    </row>
    <row r="875" spans="1:9" ht="9.75" customHeight="1">
      <c r="A875" s="275"/>
      <c r="B875" s="197"/>
      <c r="C875" s="197"/>
      <c r="D875" s="197"/>
      <c r="E875" s="197"/>
      <c r="F875" s="197"/>
      <c r="G875" s="197"/>
      <c r="H875" s="197"/>
      <c r="I875" s="197"/>
    </row>
    <row r="876" spans="1:9" ht="15" customHeight="1">
      <c r="A876" s="136"/>
      <c r="B876" s="136"/>
      <c r="C876" s="136"/>
      <c r="D876" s="136"/>
      <c r="E876" s="136"/>
      <c r="F876" s="136"/>
      <c r="G876" s="259" t="s">
        <v>4308</v>
      </c>
      <c r="H876" s="197"/>
      <c r="I876" s="181">
        <v>527.20000000000005</v>
      </c>
    </row>
    <row r="877" spans="1:9" ht="15" customHeight="1">
      <c r="A877" s="136"/>
      <c r="B877" s="136"/>
      <c r="C877" s="136"/>
      <c r="D877" s="136"/>
      <c r="E877" s="136"/>
      <c r="F877" s="136"/>
      <c r="G877" s="259" t="s">
        <v>4309</v>
      </c>
      <c r="H877" s="197"/>
      <c r="I877" s="181">
        <v>147.88</v>
      </c>
    </row>
    <row r="878" spans="1:9" ht="15" customHeight="1">
      <c r="A878" s="136"/>
      <c r="B878" s="136"/>
      <c r="C878" s="136"/>
      <c r="D878" s="136"/>
      <c r="E878" s="136"/>
      <c r="F878" s="136"/>
      <c r="G878" s="259" t="s">
        <v>4310</v>
      </c>
      <c r="H878" s="197"/>
      <c r="I878" s="181">
        <v>675.08</v>
      </c>
    </row>
    <row r="879" spans="1:9" ht="9.75" customHeight="1">
      <c r="A879" s="136"/>
      <c r="B879" s="136"/>
      <c r="C879" s="136"/>
      <c r="D879" s="260"/>
      <c r="E879" s="197"/>
      <c r="F879" s="197"/>
      <c r="G879" s="136"/>
      <c r="H879" s="136"/>
      <c r="I879" s="136"/>
    </row>
    <row r="880" spans="1:9" ht="19.5" customHeight="1">
      <c r="A880" s="261" t="s">
        <v>4311</v>
      </c>
      <c r="B880" s="218"/>
      <c r="C880" s="218"/>
      <c r="D880" s="218"/>
      <c r="E880" s="218"/>
      <c r="F880" s="218"/>
      <c r="G880" s="218"/>
      <c r="H880" s="218"/>
      <c r="I880" s="219"/>
    </row>
    <row r="881" spans="1:9" ht="15" customHeight="1">
      <c r="A881" s="270" t="s">
        <v>4312</v>
      </c>
      <c r="B881" s="218"/>
      <c r="C881" s="219"/>
      <c r="D881" s="266" t="s">
        <v>4313</v>
      </c>
      <c r="E881" s="219"/>
      <c r="F881" s="176" t="s">
        <v>4314</v>
      </c>
      <c r="G881" s="176" t="s">
        <v>4315</v>
      </c>
      <c r="H881" s="176" t="s">
        <v>4316</v>
      </c>
      <c r="I881" s="176" t="s">
        <v>4317</v>
      </c>
    </row>
    <row r="882" spans="1:9" ht="15" customHeight="1">
      <c r="A882" s="187" t="s">
        <v>4318</v>
      </c>
      <c r="B882" s="271" t="s">
        <v>4319</v>
      </c>
      <c r="C882" s="197"/>
      <c r="D882" s="272" t="s">
        <v>4320</v>
      </c>
      <c r="E882" s="197"/>
      <c r="F882" s="187" t="s">
        <v>4321</v>
      </c>
      <c r="G882" s="188">
        <v>4</v>
      </c>
      <c r="H882" s="189">
        <v>14.39</v>
      </c>
      <c r="I882" s="189">
        <v>57.56</v>
      </c>
    </row>
    <row r="883" spans="1:9" ht="15" customHeight="1">
      <c r="A883" s="187" t="s">
        <v>4322</v>
      </c>
      <c r="B883" s="271" t="s">
        <v>4323</v>
      </c>
      <c r="C883" s="197"/>
      <c r="D883" s="272" t="s">
        <v>4324</v>
      </c>
      <c r="E883" s="197"/>
      <c r="F883" s="187" t="s">
        <v>4325</v>
      </c>
      <c r="G883" s="188">
        <v>1</v>
      </c>
      <c r="H883" s="189">
        <v>91.33</v>
      </c>
      <c r="I883" s="189">
        <v>91.33</v>
      </c>
    </row>
    <row r="884" spans="1:9" ht="15" customHeight="1">
      <c r="A884" s="136"/>
      <c r="B884" s="136"/>
      <c r="C884" s="136"/>
      <c r="D884" s="136"/>
      <c r="E884" s="136"/>
      <c r="F884" s="136"/>
      <c r="G884" s="273" t="s">
        <v>4326</v>
      </c>
      <c r="H884" s="197"/>
      <c r="I884" s="190">
        <v>148.88999999999999</v>
      </c>
    </row>
    <row r="885" spans="1:9" ht="15" customHeight="1">
      <c r="A885" s="270" t="s">
        <v>4327</v>
      </c>
      <c r="B885" s="218"/>
      <c r="C885" s="219"/>
      <c r="D885" s="266" t="s">
        <v>4328</v>
      </c>
      <c r="E885" s="219"/>
      <c r="F885" s="176" t="s">
        <v>4329</v>
      </c>
      <c r="G885" s="176" t="s">
        <v>4330</v>
      </c>
      <c r="H885" s="176" t="s">
        <v>4331</v>
      </c>
      <c r="I885" s="176" t="s">
        <v>4332</v>
      </c>
    </row>
    <row r="886" spans="1:9" ht="15" customHeight="1">
      <c r="A886" s="187" t="s">
        <v>4333</v>
      </c>
      <c r="B886" s="271" t="s">
        <v>4334</v>
      </c>
      <c r="C886" s="197"/>
      <c r="D886" s="272" t="s">
        <v>4335</v>
      </c>
      <c r="E886" s="197"/>
      <c r="F886" s="187" t="s">
        <v>4336</v>
      </c>
      <c r="G886" s="188">
        <v>10</v>
      </c>
      <c r="H886" s="189">
        <v>5.72</v>
      </c>
      <c r="I886" s="189">
        <v>57.2</v>
      </c>
    </row>
    <row r="887" spans="1:9" ht="27.75" customHeight="1">
      <c r="A887" s="187" t="s">
        <v>4337</v>
      </c>
      <c r="B887" s="271" t="s">
        <v>4338</v>
      </c>
      <c r="C887" s="197"/>
      <c r="D887" s="272" t="s">
        <v>4339</v>
      </c>
      <c r="E887" s="197"/>
      <c r="F887" s="187" t="s">
        <v>4340</v>
      </c>
      <c r="G887" s="188">
        <v>1</v>
      </c>
      <c r="H887" s="189">
        <v>5652.89</v>
      </c>
      <c r="I887" s="189">
        <v>5652.89</v>
      </c>
    </row>
    <row r="888" spans="1:9" ht="15" customHeight="1">
      <c r="A888" s="136"/>
      <c r="B888" s="136"/>
      <c r="C888" s="136"/>
      <c r="D888" s="136"/>
      <c r="E888" s="136"/>
      <c r="F888" s="136"/>
      <c r="G888" s="273" t="s">
        <v>4341</v>
      </c>
      <c r="H888" s="197"/>
      <c r="I888" s="190">
        <v>5710.09</v>
      </c>
    </row>
    <row r="889" spans="1:9" ht="15" customHeight="1">
      <c r="A889" s="270" t="s">
        <v>4342</v>
      </c>
      <c r="B889" s="218"/>
      <c r="C889" s="219"/>
      <c r="D889" s="266" t="s">
        <v>4343</v>
      </c>
      <c r="E889" s="219"/>
      <c r="F889" s="176" t="s">
        <v>4344</v>
      </c>
      <c r="G889" s="176" t="s">
        <v>4345</v>
      </c>
      <c r="H889" s="176" t="s">
        <v>4346</v>
      </c>
      <c r="I889" s="176" t="s">
        <v>4347</v>
      </c>
    </row>
    <row r="890" spans="1:9" ht="15" customHeight="1">
      <c r="A890" s="187" t="s">
        <v>4348</v>
      </c>
      <c r="B890" s="271" t="s">
        <v>4349</v>
      </c>
      <c r="C890" s="197"/>
      <c r="D890" s="272" t="s">
        <v>4350</v>
      </c>
      <c r="E890" s="197"/>
      <c r="F890" s="187" t="s">
        <v>4351</v>
      </c>
      <c r="G890" s="188">
        <v>1</v>
      </c>
      <c r="H890" s="189">
        <v>27.55</v>
      </c>
      <c r="I890" s="189">
        <v>27.55</v>
      </c>
    </row>
    <row r="891" spans="1:9" ht="15" customHeight="1">
      <c r="A891" s="136"/>
      <c r="B891" s="136"/>
      <c r="C891" s="136"/>
      <c r="D891" s="136"/>
      <c r="E891" s="136"/>
      <c r="F891" s="136"/>
      <c r="G891" s="273" t="s">
        <v>4352</v>
      </c>
      <c r="H891" s="197"/>
      <c r="I891" s="190">
        <v>27.55</v>
      </c>
    </row>
    <row r="892" spans="1:9" ht="15" customHeight="1">
      <c r="A892" s="136"/>
      <c r="B892" s="136"/>
      <c r="C892" s="136"/>
      <c r="D892" s="136"/>
      <c r="E892" s="136"/>
      <c r="F892" s="136"/>
      <c r="G892" s="259" t="s">
        <v>4353</v>
      </c>
      <c r="H892" s="197"/>
      <c r="I892" s="181">
        <v>5886.53</v>
      </c>
    </row>
    <row r="893" spans="1:9" ht="15" customHeight="1">
      <c r="A893" s="136"/>
      <c r="B893" s="136"/>
      <c r="C893" s="136"/>
      <c r="D893" s="136"/>
      <c r="E893" s="136"/>
      <c r="F893" s="136"/>
      <c r="G893" s="259" t="s">
        <v>4354</v>
      </c>
      <c r="H893" s="197"/>
      <c r="I893" s="181">
        <v>1651.17</v>
      </c>
    </row>
    <row r="894" spans="1:9" ht="15" customHeight="1">
      <c r="A894" s="136"/>
      <c r="B894" s="136"/>
      <c r="C894" s="136"/>
      <c r="D894" s="136"/>
      <c r="E894" s="136"/>
      <c r="F894" s="136"/>
      <c r="G894" s="259" t="s">
        <v>4355</v>
      </c>
      <c r="H894" s="197"/>
      <c r="I894" s="181">
        <v>7537.7</v>
      </c>
    </row>
    <row r="895" spans="1:9" ht="9.75" customHeight="1">
      <c r="A895" s="136"/>
      <c r="B895" s="136"/>
      <c r="C895" s="136"/>
      <c r="D895" s="260"/>
      <c r="E895" s="197"/>
      <c r="F895" s="197"/>
      <c r="G895" s="136"/>
      <c r="H895" s="136"/>
      <c r="I895" s="136"/>
    </row>
    <row r="896" spans="1:9" ht="19.5" customHeight="1">
      <c r="A896" s="261" t="s">
        <v>4356</v>
      </c>
      <c r="B896" s="218"/>
      <c r="C896" s="218"/>
      <c r="D896" s="218"/>
      <c r="E896" s="218"/>
      <c r="F896" s="218"/>
      <c r="G896" s="218"/>
      <c r="H896" s="218"/>
      <c r="I896" s="219"/>
    </row>
    <row r="897" spans="1:9" ht="15" customHeight="1">
      <c r="A897" s="270" t="s">
        <v>4357</v>
      </c>
      <c r="B897" s="218"/>
      <c r="C897" s="219"/>
      <c r="D897" s="266" t="s">
        <v>4358</v>
      </c>
      <c r="E897" s="219"/>
      <c r="F897" s="176" t="s">
        <v>4359</v>
      </c>
      <c r="G897" s="176" t="s">
        <v>4360</v>
      </c>
      <c r="H897" s="176" t="s">
        <v>4361</v>
      </c>
      <c r="I897" s="176" t="s">
        <v>4362</v>
      </c>
    </row>
    <row r="898" spans="1:9" ht="15" customHeight="1">
      <c r="A898" s="187" t="s">
        <v>4363</v>
      </c>
      <c r="B898" s="271" t="s">
        <v>4364</v>
      </c>
      <c r="C898" s="197"/>
      <c r="D898" s="272" t="s">
        <v>4365</v>
      </c>
      <c r="E898" s="197"/>
      <c r="F898" s="187" t="s">
        <v>4366</v>
      </c>
      <c r="G898" s="188">
        <v>0.05</v>
      </c>
      <c r="H898" s="189">
        <v>14.39</v>
      </c>
      <c r="I898" s="189">
        <v>0.72</v>
      </c>
    </row>
    <row r="899" spans="1:9" ht="15" customHeight="1">
      <c r="A899" s="187" t="s">
        <v>4367</v>
      </c>
      <c r="B899" s="271" t="s">
        <v>4368</v>
      </c>
      <c r="C899" s="197"/>
      <c r="D899" s="272" t="s">
        <v>4369</v>
      </c>
      <c r="E899" s="197"/>
      <c r="F899" s="187" t="s">
        <v>4370</v>
      </c>
      <c r="G899" s="188">
        <v>0.2</v>
      </c>
      <c r="H899" s="189">
        <v>9.69</v>
      </c>
      <c r="I899" s="189">
        <v>1.94</v>
      </c>
    </row>
    <row r="900" spans="1:9" ht="15" customHeight="1">
      <c r="A900" s="136"/>
      <c r="B900" s="136"/>
      <c r="C900" s="136"/>
      <c r="D900" s="136"/>
      <c r="E900" s="136"/>
      <c r="F900" s="136"/>
      <c r="G900" s="273" t="s">
        <v>4371</v>
      </c>
      <c r="H900" s="197"/>
      <c r="I900" s="190">
        <v>2.66</v>
      </c>
    </row>
    <row r="901" spans="1:9" ht="15" customHeight="1">
      <c r="A901" s="270" t="s">
        <v>4372</v>
      </c>
      <c r="B901" s="218"/>
      <c r="C901" s="219"/>
      <c r="D901" s="266" t="s">
        <v>4373</v>
      </c>
      <c r="E901" s="219"/>
      <c r="F901" s="176" t="s">
        <v>4374</v>
      </c>
      <c r="G901" s="176" t="s">
        <v>4375</v>
      </c>
      <c r="H901" s="176" t="s">
        <v>4376</v>
      </c>
      <c r="I901" s="176" t="s">
        <v>4377</v>
      </c>
    </row>
    <row r="902" spans="1:9" ht="19.5" customHeight="1">
      <c r="A902" s="187" t="s">
        <v>4378</v>
      </c>
      <c r="B902" s="271" t="s">
        <v>4379</v>
      </c>
      <c r="C902" s="197"/>
      <c r="D902" s="272" t="s">
        <v>4380</v>
      </c>
      <c r="E902" s="197"/>
      <c r="F902" s="187" t="s">
        <v>4381</v>
      </c>
      <c r="G902" s="188">
        <v>1</v>
      </c>
      <c r="H902" s="189">
        <v>11.6</v>
      </c>
      <c r="I902" s="189">
        <v>11.6</v>
      </c>
    </row>
    <row r="903" spans="1:9" ht="15" customHeight="1">
      <c r="A903" s="136"/>
      <c r="B903" s="136"/>
      <c r="C903" s="136"/>
      <c r="D903" s="136"/>
      <c r="E903" s="136"/>
      <c r="F903" s="136"/>
      <c r="G903" s="273" t="s">
        <v>4382</v>
      </c>
      <c r="H903" s="197"/>
      <c r="I903" s="190">
        <v>11.6</v>
      </c>
    </row>
    <row r="904" spans="1:9" ht="15" customHeight="1">
      <c r="A904" s="136"/>
      <c r="B904" s="136"/>
      <c r="C904" s="136"/>
      <c r="D904" s="136"/>
      <c r="E904" s="136"/>
      <c r="F904" s="136"/>
      <c r="G904" s="259" t="s">
        <v>4383</v>
      </c>
      <c r="H904" s="197"/>
      <c r="I904" s="181">
        <v>14.26</v>
      </c>
    </row>
    <row r="905" spans="1:9" ht="15" customHeight="1">
      <c r="A905" s="136"/>
      <c r="B905" s="136"/>
      <c r="C905" s="136"/>
      <c r="D905" s="136"/>
      <c r="E905" s="136"/>
      <c r="F905" s="136"/>
      <c r="G905" s="259" t="s">
        <v>4384</v>
      </c>
      <c r="H905" s="197"/>
      <c r="I905" s="181">
        <v>4</v>
      </c>
    </row>
    <row r="906" spans="1:9" ht="15" customHeight="1">
      <c r="A906" s="136"/>
      <c r="B906" s="136"/>
      <c r="C906" s="136"/>
      <c r="D906" s="136"/>
      <c r="E906" s="136"/>
      <c r="F906" s="136"/>
      <c r="G906" s="259" t="s">
        <v>4385</v>
      </c>
      <c r="H906" s="197"/>
      <c r="I906" s="181">
        <v>18.260000000000002</v>
      </c>
    </row>
    <row r="907" spans="1:9" ht="9.75" customHeight="1">
      <c r="A907" s="136"/>
      <c r="B907" s="136"/>
      <c r="C907" s="136"/>
      <c r="D907" s="260"/>
      <c r="E907" s="197"/>
      <c r="F907" s="197"/>
      <c r="G907" s="136"/>
      <c r="H907" s="136"/>
      <c r="I907" s="136"/>
    </row>
    <row r="908" spans="1:9" ht="19.5" customHeight="1">
      <c r="A908" s="261" t="s">
        <v>4386</v>
      </c>
      <c r="B908" s="218"/>
      <c r="C908" s="218"/>
      <c r="D908" s="218"/>
      <c r="E908" s="218"/>
      <c r="F908" s="218"/>
      <c r="G908" s="218"/>
      <c r="H908" s="218"/>
      <c r="I908" s="219"/>
    </row>
    <row r="909" spans="1:9" ht="15" customHeight="1">
      <c r="A909" s="270" t="s">
        <v>4387</v>
      </c>
      <c r="B909" s="218"/>
      <c r="C909" s="219"/>
      <c r="D909" s="266" t="s">
        <v>4388</v>
      </c>
      <c r="E909" s="219"/>
      <c r="F909" s="176" t="s">
        <v>4389</v>
      </c>
      <c r="G909" s="176" t="s">
        <v>4390</v>
      </c>
      <c r="H909" s="176" t="s">
        <v>4391</v>
      </c>
      <c r="I909" s="176" t="s">
        <v>4392</v>
      </c>
    </row>
    <row r="910" spans="1:9" ht="15" customHeight="1">
      <c r="A910" s="187" t="s">
        <v>4393</v>
      </c>
      <c r="B910" s="271" t="s">
        <v>4394</v>
      </c>
      <c r="C910" s="197"/>
      <c r="D910" s="272" t="s">
        <v>4395</v>
      </c>
      <c r="E910" s="197"/>
      <c r="F910" s="187" t="s">
        <v>4396</v>
      </c>
      <c r="G910" s="188">
        <v>0.05</v>
      </c>
      <c r="H910" s="189">
        <v>14.39</v>
      </c>
      <c r="I910" s="189">
        <v>0.72</v>
      </c>
    </row>
    <row r="911" spans="1:9" ht="15" customHeight="1">
      <c r="A911" s="187" t="s">
        <v>4397</v>
      </c>
      <c r="B911" s="271" t="s">
        <v>4398</v>
      </c>
      <c r="C911" s="197"/>
      <c r="D911" s="272" t="s">
        <v>4399</v>
      </c>
      <c r="E911" s="197"/>
      <c r="F911" s="187" t="s">
        <v>4400</v>
      </c>
      <c r="G911" s="188">
        <v>0.2</v>
      </c>
      <c r="H911" s="189">
        <v>9.69</v>
      </c>
      <c r="I911" s="189">
        <v>1.94</v>
      </c>
    </row>
    <row r="912" spans="1:9" ht="15" customHeight="1">
      <c r="A912" s="136"/>
      <c r="B912" s="136"/>
      <c r="C912" s="136"/>
      <c r="D912" s="136"/>
      <c r="E912" s="136"/>
      <c r="F912" s="136"/>
      <c r="G912" s="273" t="s">
        <v>4401</v>
      </c>
      <c r="H912" s="197"/>
      <c r="I912" s="190">
        <v>2.66</v>
      </c>
    </row>
    <row r="913" spans="1:9" ht="15" customHeight="1">
      <c r="A913" s="270" t="s">
        <v>4402</v>
      </c>
      <c r="B913" s="218"/>
      <c r="C913" s="219"/>
      <c r="D913" s="266" t="s">
        <v>4403</v>
      </c>
      <c r="E913" s="219"/>
      <c r="F913" s="176" t="s">
        <v>4404</v>
      </c>
      <c r="G913" s="176" t="s">
        <v>4405</v>
      </c>
      <c r="H913" s="176" t="s">
        <v>4406</v>
      </c>
      <c r="I913" s="176" t="s">
        <v>4407</v>
      </c>
    </row>
    <row r="914" spans="1:9" ht="15" customHeight="1">
      <c r="A914" s="187" t="s">
        <v>4408</v>
      </c>
      <c r="B914" s="271" t="s">
        <v>4409</v>
      </c>
      <c r="C914" s="197"/>
      <c r="D914" s="272" t="s">
        <v>4410</v>
      </c>
      <c r="E914" s="197"/>
      <c r="F914" s="187" t="s">
        <v>4411</v>
      </c>
      <c r="G914" s="188">
        <v>1</v>
      </c>
      <c r="H914" s="189">
        <v>14.9</v>
      </c>
      <c r="I914" s="189">
        <v>14.9</v>
      </c>
    </row>
    <row r="915" spans="1:9" ht="15" customHeight="1">
      <c r="A915" s="136"/>
      <c r="B915" s="136"/>
      <c r="C915" s="136"/>
      <c r="D915" s="136"/>
      <c r="E915" s="136"/>
      <c r="F915" s="136"/>
      <c r="G915" s="273" t="s">
        <v>4412</v>
      </c>
      <c r="H915" s="197"/>
      <c r="I915" s="190">
        <v>14.9</v>
      </c>
    </row>
    <row r="916" spans="1:9" ht="15" customHeight="1">
      <c r="A916" s="136"/>
      <c r="B916" s="136"/>
      <c r="C916" s="136"/>
      <c r="D916" s="136"/>
      <c r="E916" s="136"/>
      <c r="F916" s="136"/>
      <c r="G916" s="259" t="s">
        <v>4413</v>
      </c>
      <c r="H916" s="197"/>
      <c r="I916" s="181">
        <v>17.559999999999999</v>
      </c>
    </row>
    <row r="917" spans="1:9" ht="15" customHeight="1">
      <c r="A917" s="136"/>
      <c r="B917" s="136"/>
      <c r="C917" s="136"/>
      <c r="D917" s="136"/>
      <c r="E917" s="136"/>
      <c r="F917" s="136"/>
      <c r="G917" s="259" t="s">
        <v>4414</v>
      </c>
      <c r="H917" s="197"/>
      <c r="I917" s="181">
        <v>4.93</v>
      </c>
    </row>
    <row r="918" spans="1:9" ht="15" customHeight="1">
      <c r="A918" s="136"/>
      <c r="B918" s="136"/>
      <c r="C918" s="136"/>
      <c r="D918" s="136"/>
      <c r="E918" s="136"/>
      <c r="F918" s="136"/>
      <c r="G918" s="259" t="s">
        <v>4415</v>
      </c>
      <c r="H918" s="197"/>
      <c r="I918" s="181">
        <v>22.49</v>
      </c>
    </row>
    <row r="919" spans="1:9" ht="9.75" customHeight="1">
      <c r="A919" s="136"/>
      <c r="B919" s="136"/>
      <c r="C919" s="136"/>
      <c r="D919" s="260"/>
      <c r="E919" s="197"/>
      <c r="F919" s="197"/>
      <c r="G919" s="136"/>
      <c r="H919" s="136"/>
      <c r="I919" s="136"/>
    </row>
    <row r="920" spans="1:9" ht="19.5" customHeight="1">
      <c r="A920" s="261" t="s">
        <v>4416</v>
      </c>
      <c r="B920" s="218"/>
      <c r="C920" s="218"/>
      <c r="D920" s="218"/>
      <c r="E920" s="218"/>
      <c r="F920" s="218"/>
      <c r="G920" s="218"/>
      <c r="H920" s="218"/>
      <c r="I920" s="219"/>
    </row>
    <row r="921" spans="1:9" ht="15" customHeight="1">
      <c r="A921" s="270" t="s">
        <v>4417</v>
      </c>
      <c r="B921" s="218"/>
      <c r="C921" s="219"/>
      <c r="D921" s="266" t="s">
        <v>4418</v>
      </c>
      <c r="E921" s="219"/>
      <c r="F921" s="176" t="s">
        <v>4419</v>
      </c>
      <c r="G921" s="176" t="s">
        <v>4420</v>
      </c>
      <c r="H921" s="176" t="s">
        <v>4421</v>
      </c>
      <c r="I921" s="176" t="s">
        <v>4422</v>
      </c>
    </row>
    <row r="922" spans="1:9" ht="15" customHeight="1">
      <c r="A922" s="187" t="s">
        <v>4423</v>
      </c>
      <c r="B922" s="271" t="s">
        <v>4424</v>
      </c>
      <c r="C922" s="197"/>
      <c r="D922" s="272" t="s">
        <v>4425</v>
      </c>
      <c r="E922" s="197"/>
      <c r="F922" s="187" t="s">
        <v>4426</v>
      </c>
      <c r="G922" s="188">
        <v>0.02</v>
      </c>
      <c r="H922" s="189">
        <v>14.39</v>
      </c>
      <c r="I922" s="189">
        <v>0.28999999999999998</v>
      </c>
    </row>
    <row r="923" spans="1:9" ht="15" customHeight="1">
      <c r="A923" s="187" t="s">
        <v>4427</v>
      </c>
      <c r="B923" s="271" t="s">
        <v>4428</v>
      </c>
      <c r="C923" s="197"/>
      <c r="D923" s="272" t="s">
        <v>4429</v>
      </c>
      <c r="E923" s="197"/>
      <c r="F923" s="187" t="s">
        <v>4430</v>
      </c>
      <c r="G923" s="188">
        <v>0.02</v>
      </c>
      <c r="H923" s="189">
        <v>9.69</v>
      </c>
      <c r="I923" s="189">
        <v>0.19</v>
      </c>
    </row>
    <row r="924" spans="1:9" ht="15" customHeight="1">
      <c r="A924" s="136"/>
      <c r="B924" s="136"/>
      <c r="C924" s="136"/>
      <c r="D924" s="136"/>
      <c r="E924" s="136"/>
      <c r="F924" s="136"/>
      <c r="G924" s="273" t="s">
        <v>4431</v>
      </c>
      <c r="H924" s="197"/>
      <c r="I924" s="190">
        <v>0.48</v>
      </c>
    </row>
    <row r="925" spans="1:9" ht="15" customHeight="1">
      <c r="A925" s="270" t="s">
        <v>4432</v>
      </c>
      <c r="B925" s="218"/>
      <c r="C925" s="219"/>
      <c r="D925" s="266" t="s">
        <v>4433</v>
      </c>
      <c r="E925" s="219"/>
      <c r="F925" s="176" t="s">
        <v>4434</v>
      </c>
      <c r="G925" s="176" t="s">
        <v>4435</v>
      </c>
      <c r="H925" s="176" t="s">
        <v>4436</v>
      </c>
      <c r="I925" s="176" t="s">
        <v>4437</v>
      </c>
    </row>
    <row r="926" spans="1:9" ht="27.75" customHeight="1">
      <c r="A926" s="187" t="s">
        <v>4438</v>
      </c>
      <c r="B926" s="271" t="s">
        <v>4439</v>
      </c>
      <c r="C926" s="197"/>
      <c r="D926" s="272" t="s">
        <v>4440</v>
      </c>
      <c r="E926" s="197"/>
      <c r="F926" s="187" t="s">
        <v>4441</v>
      </c>
      <c r="G926" s="188">
        <v>1.05</v>
      </c>
      <c r="H926" s="189">
        <v>3.69</v>
      </c>
      <c r="I926" s="189">
        <v>3.87</v>
      </c>
    </row>
    <row r="927" spans="1:9" ht="15" customHeight="1">
      <c r="A927" s="136"/>
      <c r="B927" s="136"/>
      <c r="C927" s="136"/>
      <c r="D927" s="136"/>
      <c r="E927" s="136"/>
      <c r="F927" s="136"/>
      <c r="G927" s="273" t="s">
        <v>4442</v>
      </c>
      <c r="H927" s="197"/>
      <c r="I927" s="190">
        <v>3.87</v>
      </c>
    </row>
    <row r="928" spans="1:9" ht="15" customHeight="1">
      <c r="A928" s="136"/>
      <c r="B928" s="136"/>
      <c r="C928" s="136"/>
      <c r="D928" s="136"/>
      <c r="E928" s="136"/>
      <c r="F928" s="136"/>
      <c r="G928" s="259" t="s">
        <v>4443</v>
      </c>
      <c r="H928" s="197"/>
      <c r="I928" s="181">
        <v>4.3499999999999996</v>
      </c>
    </row>
    <row r="929" spans="1:9" ht="15" customHeight="1">
      <c r="A929" s="136"/>
      <c r="B929" s="136"/>
      <c r="C929" s="136"/>
      <c r="D929" s="136"/>
      <c r="E929" s="136"/>
      <c r="F929" s="136"/>
      <c r="G929" s="259" t="s">
        <v>4444</v>
      </c>
      <c r="H929" s="197"/>
      <c r="I929" s="181">
        <v>1.22</v>
      </c>
    </row>
    <row r="930" spans="1:9" ht="15" customHeight="1">
      <c r="A930" s="136"/>
      <c r="B930" s="136"/>
      <c r="C930" s="136"/>
      <c r="D930" s="136"/>
      <c r="E930" s="136"/>
      <c r="F930" s="136"/>
      <c r="G930" s="259" t="s">
        <v>4445</v>
      </c>
      <c r="H930" s="197"/>
      <c r="I930" s="181">
        <v>5.57</v>
      </c>
    </row>
    <row r="931" spans="1:9" ht="9.75" customHeight="1">
      <c r="A931" s="136"/>
      <c r="B931" s="136"/>
      <c r="C931" s="136"/>
      <c r="D931" s="260"/>
      <c r="E931" s="197"/>
      <c r="F931" s="197"/>
      <c r="G931" s="136"/>
      <c r="H931" s="136"/>
      <c r="I931" s="136"/>
    </row>
    <row r="932" spans="1:9" ht="19.5" customHeight="1">
      <c r="A932" s="261" t="s">
        <v>4446</v>
      </c>
      <c r="B932" s="218"/>
      <c r="C932" s="218"/>
      <c r="D932" s="218"/>
      <c r="E932" s="218"/>
      <c r="F932" s="218"/>
      <c r="G932" s="218"/>
      <c r="H932" s="218"/>
      <c r="I932" s="219"/>
    </row>
    <row r="933" spans="1:9" ht="15" customHeight="1">
      <c r="A933" s="262" t="s">
        <v>4447</v>
      </c>
      <c r="B933" s="218"/>
      <c r="C933" s="218"/>
      <c r="D933" s="218"/>
      <c r="E933" s="219"/>
      <c r="F933" s="176" t="s">
        <v>4448</v>
      </c>
      <c r="G933" s="176" t="s">
        <v>4449</v>
      </c>
      <c r="H933" s="176" t="s">
        <v>4450</v>
      </c>
      <c r="I933" s="176" t="s">
        <v>4451</v>
      </c>
    </row>
    <row r="934" spans="1:9" ht="15" customHeight="1">
      <c r="A934" s="177" t="s">
        <v>4452</v>
      </c>
      <c r="B934" s="263" t="s">
        <v>4453</v>
      </c>
      <c r="C934" s="197"/>
      <c r="D934" s="197"/>
      <c r="E934" s="197"/>
      <c r="F934" s="177" t="s">
        <v>4454</v>
      </c>
      <c r="G934" s="179">
        <v>0.45</v>
      </c>
      <c r="H934" s="180">
        <v>12.14</v>
      </c>
      <c r="I934" s="180">
        <v>5.46</v>
      </c>
    </row>
    <row r="935" spans="1:9" ht="15" customHeight="1">
      <c r="A935" s="177" t="s">
        <v>4455</v>
      </c>
      <c r="B935" s="263" t="s">
        <v>4456</v>
      </c>
      <c r="C935" s="197"/>
      <c r="D935" s="197"/>
      <c r="E935" s="197"/>
      <c r="F935" s="177" t="s">
        <v>4457</v>
      </c>
      <c r="G935" s="179">
        <v>0.45</v>
      </c>
      <c r="H935" s="180">
        <v>14.39</v>
      </c>
      <c r="I935" s="180">
        <v>6.48</v>
      </c>
    </row>
    <row r="936" spans="1:9" ht="15" customHeight="1">
      <c r="A936" s="136"/>
      <c r="B936" s="136"/>
      <c r="C936" s="136"/>
      <c r="D936" s="136"/>
      <c r="E936" s="136"/>
      <c r="F936" s="136"/>
      <c r="G936" s="259" t="s">
        <v>4458</v>
      </c>
      <c r="H936" s="197"/>
      <c r="I936" s="181">
        <v>11.938499999999999</v>
      </c>
    </row>
    <row r="937" spans="1:9" ht="15" customHeight="1">
      <c r="A937" s="136"/>
      <c r="B937" s="136"/>
      <c r="C937" s="136"/>
      <c r="D937" s="136"/>
      <c r="E937" s="136"/>
      <c r="F937" s="136"/>
      <c r="G937" s="259" t="s">
        <v>4459</v>
      </c>
      <c r="H937" s="197"/>
      <c r="I937" s="182">
        <v>11.938499999999999</v>
      </c>
    </row>
    <row r="938" spans="1:9" ht="15" customHeight="1">
      <c r="A938" s="136"/>
      <c r="B938" s="136"/>
      <c r="C938" s="136"/>
      <c r="D938" s="136"/>
      <c r="E938" s="136"/>
      <c r="F938" s="136"/>
      <c r="G938" s="259" t="s">
        <v>4460</v>
      </c>
      <c r="H938" s="197"/>
      <c r="I938" s="182">
        <v>1</v>
      </c>
    </row>
    <row r="939" spans="1:9" ht="15" customHeight="1">
      <c r="A939" s="136"/>
      <c r="B939" s="136"/>
      <c r="C939" s="136"/>
      <c r="D939" s="136"/>
      <c r="E939" s="136"/>
      <c r="F939" s="136"/>
      <c r="G939" s="269" t="s">
        <v>4461</v>
      </c>
      <c r="H939" s="202"/>
      <c r="I939" s="183">
        <v>11.938499999999999</v>
      </c>
    </row>
    <row r="940" spans="1:9" ht="15" customHeight="1">
      <c r="A940" s="262" t="s">
        <v>4462</v>
      </c>
      <c r="B940" s="218"/>
      <c r="C940" s="218"/>
      <c r="D940" s="218"/>
      <c r="E940" s="219"/>
      <c r="F940" s="176" t="s">
        <v>4463</v>
      </c>
      <c r="G940" s="176" t="s">
        <v>4464</v>
      </c>
      <c r="H940" s="176" t="s">
        <v>4465</v>
      </c>
      <c r="I940" s="176" t="s">
        <v>4466</v>
      </c>
    </row>
    <row r="941" spans="1:9" ht="15" customHeight="1">
      <c r="A941" s="177" t="s">
        <v>4467</v>
      </c>
      <c r="B941" s="263" t="s">
        <v>4468</v>
      </c>
      <c r="C941" s="197"/>
      <c r="D941" s="197"/>
      <c r="E941" s="197"/>
      <c r="F941" s="177" t="s">
        <v>4469</v>
      </c>
      <c r="G941" s="179">
        <v>1.1000000000000001</v>
      </c>
      <c r="H941" s="180">
        <v>3.56</v>
      </c>
      <c r="I941" s="180">
        <v>3.92</v>
      </c>
    </row>
    <row r="942" spans="1:9" ht="15" customHeight="1">
      <c r="A942" s="136"/>
      <c r="B942" s="136"/>
      <c r="C942" s="136"/>
      <c r="D942" s="136"/>
      <c r="E942" s="136"/>
      <c r="F942" s="136"/>
      <c r="G942" s="259" t="s">
        <v>4470</v>
      </c>
      <c r="H942" s="197"/>
      <c r="I942" s="181">
        <v>3.9159999999999999</v>
      </c>
    </row>
    <row r="943" spans="1:9" ht="15" customHeight="1">
      <c r="A943" s="136"/>
      <c r="B943" s="136"/>
      <c r="C943" s="136"/>
      <c r="D943" s="136"/>
      <c r="E943" s="136"/>
      <c r="F943" s="136"/>
      <c r="G943" s="259" t="s">
        <v>4471</v>
      </c>
      <c r="H943" s="197"/>
      <c r="I943" s="184">
        <v>15.8545</v>
      </c>
    </row>
    <row r="944" spans="1:9" ht="15" customHeight="1">
      <c r="A944" s="136"/>
      <c r="B944" s="136"/>
      <c r="C944" s="136"/>
      <c r="D944" s="136"/>
      <c r="E944" s="136"/>
      <c r="F944" s="136"/>
      <c r="G944" s="259" t="s">
        <v>4472</v>
      </c>
      <c r="H944" s="197"/>
      <c r="I944" s="181">
        <v>15.85</v>
      </c>
    </row>
    <row r="945" spans="1:9" ht="15" customHeight="1">
      <c r="A945" s="136"/>
      <c r="B945" s="136"/>
      <c r="C945" s="136"/>
      <c r="D945" s="136"/>
      <c r="E945" s="136"/>
      <c r="F945" s="136"/>
      <c r="G945" s="259" t="s">
        <v>4473</v>
      </c>
      <c r="H945" s="197"/>
      <c r="I945" s="181">
        <v>4.45</v>
      </c>
    </row>
    <row r="946" spans="1:9" ht="15" customHeight="1">
      <c r="A946" s="136"/>
      <c r="B946" s="136"/>
      <c r="C946" s="136"/>
      <c r="D946" s="136"/>
      <c r="E946" s="136"/>
      <c r="F946" s="136"/>
      <c r="G946" s="259" t="s">
        <v>4474</v>
      </c>
      <c r="H946" s="197"/>
      <c r="I946" s="181">
        <v>20.3</v>
      </c>
    </row>
    <row r="947" spans="1:9" ht="9.75" customHeight="1">
      <c r="A947" s="136"/>
      <c r="B947" s="136"/>
      <c r="C947" s="136"/>
      <c r="D947" s="260"/>
      <c r="E947" s="197"/>
      <c r="F947" s="197"/>
      <c r="G947" s="136"/>
      <c r="H947" s="136"/>
      <c r="I947" s="136"/>
    </row>
    <row r="948" spans="1:9" ht="19.5" customHeight="1">
      <c r="A948" s="261" t="s">
        <v>4475</v>
      </c>
      <c r="B948" s="218"/>
      <c r="C948" s="218"/>
      <c r="D948" s="218"/>
      <c r="E948" s="218"/>
      <c r="F948" s="218"/>
      <c r="G948" s="218"/>
      <c r="H948" s="218"/>
      <c r="I948" s="219"/>
    </row>
    <row r="949" spans="1:9" ht="15" customHeight="1">
      <c r="A949" s="262" t="s">
        <v>4476</v>
      </c>
      <c r="B949" s="218"/>
      <c r="C949" s="218"/>
      <c r="D949" s="218"/>
      <c r="E949" s="219"/>
      <c r="F949" s="176" t="s">
        <v>4477</v>
      </c>
      <c r="G949" s="176" t="s">
        <v>4478</v>
      </c>
      <c r="H949" s="176" t="s">
        <v>4479</v>
      </c>
      <c r="I949" s="176" t="s">
        <v>4480</v>
      </c>
    </row>
    <row r="950" spans="1:9" ht="15" customHeight="1">
      <c r="A950" s="177" t="s">
        <v>4481</v>
      </c>
      <c r="B950" s="263" t="s">
        <v>4482</v>
      </c>
      <c r="C950" s="197"/>
      <c r="D950" s="197"/>
      <c r="E950" s="197"/>
      <c r="F950" s="177" t="s">
        <v>4483</v>
      </c>
      <c r="G950" s="179">
        <v>0.3</v>
      </c>
      <c r="H950" s="180">
        <v>12.14</v>
      </c>
      <c r="I950" s="180">
        <v>3.64</v>
      </c>
    </row>
    <row r="951" spans="1:9" ht="15" customHeight="1">
      <c r="A951" s="177" t="s">
        <v>4484</v>
      </c>
      <c r="B951" s="263" t="s">
        <v>4485</v>
      </c>
      <c r="C951" s="197"/>
      <c r="D951" s="197"/>
      <c r="E951" s="197"/>
      <c r="F951" s="177" t="s">
        <v>4486</v>
      </c>
      <c r="G951" s="179">
        <v>0.3</v>
      </c>
      <c r="H951" s="180">
        <v>14.39</v>
      </c>
      <c r="I951" s="180">
        <v>4.32</v>
      </c>
    </row>
    <row r="952" spans="1:9" ht="15" customHeight="1">
      <c r="A952" s="136"/>
      <c r="B952" s="136"/>
      <c r="C952" s="136"/>
      <c r="D952" s="136"/>
      <c r="E952" s="136"/>
      <c r="F952" s="136"/>
      <c r="G952" s="259" t="s">
        <v>4487</v>
      </c>
      <c r="H952" s="197"/>
      <c r="I952" s="181">
        <v>7.9589999999999996</v>
      </c>
    </row>
    <row r="953" spans="1:9" ht="15" customHeight="1">
      <c r="A953" s="136"/>
      <c r="B953" s="136"/>
      <c r="C953" s="136"/>
      <c r="D953" s="136"/>
      <c r="E953" s="136"/>
      <c r="F953" s="136"/>
      <c r="G953" s="259" t="s">
        <v>4488</v>
      </c>
      <c r="H953" s="197"/>
      <c r="I953" s="182">
        <v>7.9589999999999996</v>
      </c>
    </row>
    <row r="954" spans="1:9" ht="15" customHeight="1">
      <c r="A954" s="136"/>
      <c r="B954" s="136"/>
      <c r="C954" s="136"/>
      <c r="D954" s="136"/>
      <c r="E954" s="136"/>
      <c r="F954" s="136"/>
      <c r="G954" s="259" t="s">
        <v>4489</v>
      </c>
      <c r="H954" s="197"/>
      <c r="I954" s="182">
        <v>1</v>
      </c>
    </row>
    <row r="955" spans="1:9" ht="15" customHeight="1">
      <c r="A955" s="136"/>
      <c r="B955" s="136"/>
      <c r="C955" s="136"/>
      <c r="D955" s="136"/>
      <c r="E955" s="136"/>
      <c r="F955" s="136"/>
      <c r="G955" s="269" t="s">
        <v>4490</v>
      </c>
      <c r="H955" s="202"/>
      <c r="I955" s="183">
        <v>7.9589999999999996</v>
      </c>
    </row>
    <row r="956" spans="1:9" ht="15" customHeight="1">
      <c r="A956" s="262" t="s">
        <v>4491</v>
      </c>
      <c r="B956" s="218"/>
      <c r="C956" s="218"/>
      <c r="D956" s="218"/>
      <c r="E956" s="219"/>
      <c r="F956" s="176" t="s">
        <v>4492</v>
      </c>
      <c r="G956" s="176" t="s">
        <v>4493</v>
      </c>
      <c r="H956" s="176" t="s">
        <v>4494</v>
      </c>
      <c r="I956" s="176" t="s">
        <v>4495</v>
      </c>
    </row>
    <row r="957" spans="1:9" ht="15" customHeight="1">
      <c r="A957" s="177" t="s">
        <v>4496</v>
      </c>
      <c r="B957" s="263" t="s">
        <v>4497</v>
      </c>
      <c r="C957" s="197"/>
      <c r="D957" s="197"/>
      <c r="E957" s="197"/>
      <c r="F957" s="177" t="s">
        <v>4498</v>
      </c>
      <c r="G957" s="179">
        <v>1.1000000000000001</v>
      </c>
      <c r="H957" s="180">
        <v>2.42</v>
      </c>
      <c r="I957" s="180">
        <v>2.66</v>
      </c>
    </row>
    <row r="958" spans="1:9" ht="15" customHeight="1">
      <c r="A958" s="136"/>
      <c r="B958" s="136"/>
      <c r="C958" s="136"/>
      <c r="D958" s="136"/>
      <c r="E958" s="136"/>
      <c r="F958" s="136"/>
      <c r="G958" s="259" t="s">
        <v>4499</v>
      </c>
      <c r="H958" s="197"/>
      <c r="I958" s="181">
        <v>2.6619999999999999</v>
      </c>
    </row>
    <row r="959" spans="1:9" ht="15" customHeight="1">
      <c r="A959" s="136"/>
      <c r="B959" s="136"/>
      <c r="C959" s="136"/>
      <c r="D959" s="136"/>
      <c r="E959" s="136"/>
      <c r="F959" s="136"/>
      <c r="G959" s="259" t="s">
        <v>4500</v>
      </c>
      <c r="H959" s="197"/>
      <c r="I959" s="184">
        <v>10.621</v>
      </c>
    </row>
    <row r="960" spans="1:9" ht="15" customHeight="1">
      <c r="A960" s="136"/>
      <c r="B960" s="136"/>
      <c r="C960" s="136"/>
      <c r="D960" s="136"/>
      <c r="E960" s="136"/>
      <c r="F960" s="136"/>
      <c r="G960" s="259" t="s">
        <v>4501</v>
      </c>
      <c r="H960" s="197"/>
      <c r="I960" s="181">
        <v>10.62</v>
      </c>
    </row>
    <row r="961" spans="1:9" ht="15" customHeight="1">
      <c r="A961" s="136"/>
      <c r="B961" s="136"/>
      <c r="C961" s="136"/>
      <c r="D961" s="136"/>
      <c r="E961" s="136"/>
      <c r="F961" s="136"/>
      <c r="G961" s="259" t="s">
        <v>4502</v>
      </c>
      <c r="H961" s="197"/>
      <c r="I961" s="181">
        <v>2.98</v>
      </c>
    </row>
    <row r="962" spans="1:9" ht="15" customHeight="1">
      <c r="A962" s="136"/>
      <c r="B962" s="136"/>
      <c r="C962" s="136"/>
      <c r="D962" s="136"/>
      <c r="E962" s="136"/>
      <c r="F962" s="136"/>
      <c r="G962" s="259" t="s">
        <v>4503</v>
      </c>
      <c r="H962" s="197"/>
      <c r="I962" s="181">
        <v>13.6</v>
      </c>
    </row>
    <row r="963" spans="1:9" ht="9.75" customHeight="1">
      <c r="A963" s="136"/>
      <c r="B963" s="136"/>
      <c r="C963" s="136"/>
      <c r="D963" s="260"/>
      <c r="E963" s="197"/>
      <c r="F963" s="197"/>
      <c r="G963" s="136"/>
      <c r="H963" s="136"/>
      <c r="I963" s="136"/>
    </row>
    <row r="964" spans="1:9" ht="19.5" customHeight="1">
      <c r="A964" s="261" t="s">
        <v>4504</v>
      </c>
      <c r="B964" s="218"/>
      <c r="C964" s="218"/>
      <c r="D964" s="218"/>
      <c r="E964" s="218"/>
      <c r="F964" s="218"/>
      <c r="G964" s="218"/>
      <c r="H964" s="218"/>
      <c r="I964" s="219"/>
    </row>
    <row r="965" spans="1:9" ht="15" customHeight="1">
      <c r="A965" s="262" t="s">
        <v>4505</v>
      </c>
      <c r="B965" s="218"/>
      <c r="C965" s="218"/>
      <c r="D965" s="218"/>
      <c r="E965" s="219"/>
      <c r="F965" s="176" t="s">
        <v>4506</v>
      </c>
      <c r="G965" s="176" t="s">
        <v>4507</v>
      </c>
      <c r="H965" s="176" t="s">
        <v>4508</v>
      </c>
      <c r="I965" s="176" t="s">
        <v>4509</v>
      </c>
    </row>
    <row r="966" spans="1:9" ht="15" customHeight="1">
      <c r="A966" s="177" t="s">
        <v>4510</v>
      </c>
      <c r="B966" s="263" t="s">
        <v>4511</v>
      </c>
      <c r="C966" s="197"/>
      <c r="D966" s="197"/>
      <c r="E966" s="197"/>
      <c r="F966" s="177" t="s">
        <v>4512</v>
      </c>
      <c r="G966" s="179">
        <v>0.5</v>
      </c>
      <c r="H966" s="180">
        <v>12.14</v>
      </c>
      <c r="I966" s="180">
        <v>6.07</v>
      </c>
    </row>
    <row r="967" spans="1:9" ht="15" customHeight="1">
      <c r="A967" s="177" t="s">
        <v>4513</v>
      </c>
      <c r="B967" s="263" t="s">
        <v>4514</v>
      </c>
      <c r="C967" s="197"/>
      <c r="D967" s="197"/>
      <c r="E967" s="197"/>
      <c r="F967" s="177" t="s">
        <v>4515</v>
      </c>
      <c r="G967" s="179">
        <v>0.5</v>
      </c>
      <c r="H967" s="180">
        <v>14.39</v>
      </c>
      <c r="I967" s="180">
        <v>7.2</v>
      </c>
    </row>
    <row r="968" spans="1:9" ht="15" customHeight="1">
      <c r="A968" s="136"/>
      <c r="B968" s="136"/>
      <c r="C968" s="136"/>
      <c r="D968" s="136"/>
      <c r="E968" s="136"/>
      <c r="F968" s="136"/>
      <c r="G968" s="259" t="s">
        <v>4516</v>
      </c>
      <c r="H968" s="197"/>
      <c r="I968" s="181">
        <v>13.265000000000001</v>
      </c>
    </row>
    <row r="969" spans="1:9" ht="15" customHeight="1">
      <c r="A969" s="136"/>
      <c r="B969" s="136"/>
      <c r="C969" s="136"/>
      <c r="D969" s="136"/>
      <c r="E969" s="136"/>
      <c r="F969" s="136"/>
      <c r="G969" s="259" t="s">
        <v>4517</v>
      </c>
      <c r="H969" s="197"/>
      <c r="I969" s="182">
        <v>13.265000000000001</v>
      </c>
    </row>
    <row r="970" spans="1:9" ht="15" customHeight="1">
      <c r="A970" s="136"/>
      <c r="B970" s="136"/>
      <c r="C970" s="136"/>
      <c r="D970" s="136"/>
      <c r="E970" s="136"/>
      <c r="F970" s="136"/>
      <c r="G970" s="259" t="s">
        <v>4518</v>
      </c>
      <c r="H970" s="197"/>
      <c r="I970" s="182">
        <v>1</v>
      </c>
    </row>
    <row r="971" spans="1:9" ht="15" customHeight="1">
      <c r="A971" s="136"/>
      <c r="B971" s="136"/>
      <c r="C971" s="136"/>
      <c r="D971" s="136"/>
      <c r="E971" s="136"/>
      <c r="F971" s="136"/>
      <c r="G971" s="269" t="s">
        <v>4519</v>
      </c>
      <c r="H971" s="202"/>
      <c r="I971" s="183">
        <v>13.265000000000001</v>
      </c>
    </row>
    <row r="972" spans="1:9" ht="15" customHeight="1">
      <c r="A972" s="262" t="s">
        <v>4520</v>
      </c>
      <c r="B972" s="218"/>
      <c r="C972" s="218"/>
      <c r="D972" s="218"/>
      <c r="E972" s="219"/>
      <c r="F972" s="176" t="s">
        <v>4521</v>
      </c>
      <c r="G972" s="176" t="s">
        <v>4522</v>
      </c>
      <c r="H972" s="176" t="s">
        <v>4523</v>
      </c>
      <c r="I972" s="176" t="s">
        <v>4524</v>
      </c>
    </row>
    <row r="973" spans="1:9" ht="15" customHeight="1">
      <c r="A973" s="177" t="s">
        <v>4525</v>
      </c>
      <c r="B973" s="263" t="s">
        <v>4526</v>
      </c>
      <c r="C973" s="197"/>
      <c r="D973" s="197"/>
      <c r="E973" s="197"/>
      <c r="F973" s="177" t="s">
        <v>4527</v>
      </c>
      <c r="G973" s="179">
        <v>1</v>
      </c>
      <c r="H973" s="180">
        <v>2.98</v>
      </c>
      <c r="I973" s="180">
        <v>2.98</v>
      </c>
    </row>
    <row r="974" spans="1:9" ht="15" customHeight="1">
      <c r="A974" s="136"/>
      <c r="B974" s="136"/>
      <c r="C974" s="136"/>
      <c r="D974" s="136"/>
      <c r="E974" s="136"/>
      <c r="F974" s="136"/>
      <c r="G974" s="259" t="s">
        <v>4528</v>
      </c>
      <c r="H974" s="197"/>
      <c r="I974" s="181">
        <v>2.98</v>
      </c>
    </row>
    <row r="975" spans="1:9" ht="15" customHeight="1">
      <c r="A975" s="136"/>
      <c r="B975" s="136"/>
      <c r="C975" s="136"/>
      <c r="D975" s="136"/>
      <c r="E975" s="136"/>
      <c r="F975" s="136"/>
      <c r="G975" s="259" t="s">
        <v>4529</v>
      </c>
      <c r="H975" s="197"/>
      <c r="I975" s="184">
        <v>16.245000000000001</v>
      </c>
    </row>
    <row r="976" spans="1:9" ht="15" customHeight="1">
      <c r="A976" s="136"/>
      <c r="B976" s="136"/>
      <c r="C976" s="136"/>
      <c r="D976" s="136"/>
      <c r="E976" s="136"/>
      <c r="F976" s="136"/>
      <c r="G976" s="259" t="s">
        <v>4530</v>
      </c>
      <c r="H976" s="197"/>
      <c r="I976" s="181">
        <v>16.25</v>
      </c>
    </row>
    <row r="977" spans="1:9" ht="15" customHeight="1">
      <c r="A977" s="136"/>
      <c r="B977" s="136"/>
      <c r="C977" s="136"/>
      <c r="D977" s="136"/>
      <c r="E977" s="136"/>
      <c r="F977" s="136"/>
      <c r="G977" s="259" t="s">
        <v>4531</v>
      </c>
      <c r="H977" s="197"/>
      <c r="I977" s="181">
        <v>4.5599999999999996</v>
      </c>
    </row>
    <row r="978" spans="1:9" ht="15" customHeight="1">
      <c r="A978" s="136"/>
      <c r="B978" s="136"/>
      <c r="C978" s="136"/>
      <c r="D978" s="136"/>
      <c r="E978" s="136"/>
      <c r="F978" s="136"/>
      <c r="G978" s="259" t="s">
        <v>4532</v>
      </c>
      <c r="H978" s="197"/>
      <c r="I978" s="181">
        <v>20.81</v>
      </c>
    </row>
    <row r="979" spans="1:9" ht="9.75" customHeight="1">
      <c r="A979" s="136"/>
      <c r="B979" s="136"/>
      <c r="C979" s="136"/>
      <c r="D979" s="260"/>
      <c r="E979" s="197"/>
      <c r="F979" s="197"/>
      <c r="G979" s="136"/>
      <c r="H979" s="136"/>
      <c r="I979" s="136"/>
    </row>
    <row r="980" spans="1:9" ht="19.5" customHeight="1">
      <c r="A980" s="261" t="s">
        <v>4533</v>
      </c>
      <c r="B980" s="218"/>
      <c r="C980" s="218"/>
      <c r="D980" s="218"/>
      <c r="E980" s="218"/>
      <c r="F980" s="218"/>
      <c r="G980" s="218"/>
      <c r="H980" s="218"/>
      <c r="I980" s="219"/>
    </row>
    <row r="981" spans="1:9" ht="9.75" customHeight="1">
      <c r="A981" s="264" t="s">
        <v>4534</v>
      </c>
      <c r="B981" s="216"/>
      <c r="C981" s="265" t="s">
        <v>4535</v>
      </c>
      <c r="D981" s="216"/>
      <c r="E981" s="266" t="s">
        <v>4536</v>
      </c>
      <c r="F981" s="219"/>
      <c r="G981" s="266" t="s">
        <v>4537</v>
      </c>
      <c r="H981" s="219"/>
      <c r="I981" s="267" t="s">
        <v>4538</v>
      </c>
    </row>
    <row r="982" spans="1:9" ht="9.75" customHeight="1">
      <c r="A982" s="201"/>
      <c r="B982" s="203"/>
      <c r="C982" s="201"/>
      <c r="D982" s="203"/>
      <c r="E982" s="176" t="s">
        <v>4539</v>
      </c>
      <c r="F982" s="176" t="s">
        <v>4540</v>
      </c>
      <c r="G982" s="176" t="s">
        <v>4541</v>
      </c>
      <c r="H982" s="176" t="s">
        <v>4542</v>
      </c>
      <c r="I982" s="242"/>
    </row>
    <row r="983" spans="1:9" ht="15" customHeight="1">
      <c r="A983" s="177" t="s">
        <v>4543</v>
      </c>
      <c r="B983" s="178" t="s">
        <v>4544</v>
      </c>
      <c r="C983" s="268">
        <v>5.3499999999999999E-2</v>
      </c>
      <c r="D983" s="197"/>
      <c r="E983" s="185">
        <v>1</v>
      </c>
      <c r="F983" s="185">
        <v>0</v>
      </c>
      <c r="G983" s="182">
        <v>29.22</v>
      </c>
      <c r="H983" s="182">
        <v>13.48</v>
      </c>
      <c r="I983" s="182">
        <v>1.5632699999999999</v>
      </c>
    </row>
    <row r="984" spans="1:9" ht="15" customHeight="1">
      <c r="A984" s="136"/>
      <c r="B984" s="136"/>
      <c r="C984" s="136"/>
      <c r="D984" s="136"/>
      <c r="E984" s="136"/>
      <c r="F984" s="136"/>
      <c r="G984" s="274" t="s">
        <v>4545</v>
      </c>
      <c r="H984" s="197"/>
      <c r="I984" s="186">
        <v>1.5632999999999999</v>
      </c>
    </row>
    <row r="985" spans="1:9" ht="15" customHeight="1">
      <c r="A985" s="262" t="s">
        <v>4546</v>
      </c>
      <c r="B985" s="218"/>
      <c r="C985" s="218"/>
      <c r="D985" s="218"/>
      <c r="E985" s="219"/>
      <c r="F985" s="176" t="s">
        <v>4547</v>
      </c>
      <c r="G985" s="176" t="s">
        <v>4548</v>
      </c>
      <c r="H985" s="176" t="s">
        <v>4549</v>
      </c>
      <c r="I985" s="176" t="s">
        <v>4550</v>
      </c>
    </row>
    <row r="986" spans="1:9" ht="15" customHeight="1">
      <c r="A986" s="177" t="s">
        <v>4551</v>
      </c>
      <c r="B986" s="263" t="s">
        <v>4552</v>
      </c>
      <c r="C986" s="197"/>
      <c r="D986" s="197"/>
      <c r="E986" s="197"/>
      <c r="F986" s="177" t="s">
        <v>4553</v>
      </c>
      <c r="G986" s="179">
        <v>0.15</v>
      </c>
      <c r="H986" s="180">
        <v>14.39</v>
      </c>
      <c r="I986" s="180">
        <v>2.16</v>
      </c>
    </row>
    <row r="987" spans="1:9" ht="15" customHeight="1">
      <c r="A987" s="177" t="s">
        <v>4554</v>
      </c>
      <c r="B987" s="263" t="s">
        <v>4555</v>
      </c>
      <c r="C987" s="197"/>
      <c r="D987" s="197"/>
      <c r="E987" s="197"/>
      <c r="F987" s="177" t="s">
        <v>4556</v>
      </c>
      <c r="G987" s="179">
        <v>2.1562999999999999</v>
      </c>
      <c r="H987" s="180">
        <v>9.69</v>
      </c>
      <c r="I987" s="180">
        <v>20.89</v>
      </c>
    </row>
    <row r="988" spans="1:9" ht="15" customHeight="1">
      <c r="A988" s="136"/>
      <c r="B988" s="136"/>
      <c r="C988" s="136"/>
      <c r="D988" s="136"/>
      <c r="E988" s="136"/>
      <c r="F988" s="136"/>
      <c r="G988" s="259" t="s">
        <v>4557</v>
      </c>
      <c r="H988" s="197"/>
      <c r="I988" s="181">
        <v>23.053000000000001</v>
      </c>
    </row>
    <row r="989" spans="1:9" ht="15" customHeight="1">
      <c r="A989" s="136"/>
      <c r="B989" s="136"/>
      <c r="C989" s="136"/>
      <c r="D989" s="136"/>
      <c r="E989" s="136"/>
      <c r="F989" s="136"/>
      <c r="G989" s="259" t="s">
        <v>4558</v>
      </c>
      <c r="H989" s="197"/>
      <c r="I989" s="182">
        <v>24.616299999999999</v>
      </c>
    </row>
    <row r="990" spans="1:9" ht="15" customHeight="1">
      <c r="A990" s="136"/>
      <c r="B990" s="136"/>
      <c r="C990" s="136"/>
      <c r="D990" s="136"/>
      <c r="E990" s="136"/>
      <c r="F990" s="136"/>
      <c r="G990" s="259" t="s">
        <v>4559</v>
      </c>
      <c r="H990" s="197"/>
      <c r="I990" s="182">
        <v>1</v>
      </c>
    </row>
    <row r="991" spans="1:9" ht="15" customHeight="1">
      <c r="A991" s="136"/>
      <c r="B991" s="136"/>
      <c r="C991" s="136"/>
      <c r="D991" s="136"/>
      <c r="E991" s="136"/>
      <c r="F991" s="136"/>
      <c r="G991" s="269" t="s">
        <v>4560</v>
      </c>
      <c r="H991" s="202"/>
      <c r="I991" s="183">
        <v>24.616299999999999</v>
      </c>
    </row>
    <row r="992" spans="1:9" ht="15" customHeight="1">
      <c r="A992" s="262" t="s">
        <v>4561</v>
      </c>
      <c r="B992" s="218"/>
      <c r="C992" s="218"/>
      <c r="D992" s="218"/>
      <c r="E992" s="219"/>
      <c r="F992" s="176" t="s">
        <v>4562</v>
      </c>
      <c r="G992" s="176" t="s">
        <v>4563</v>
      </c>
      <c r="H992" s="176" t="s">
        <v>4564</v>
      </c>
      <c r="I992" s="176" t="s">
        <v>4565</v>
      </c>
    </row>
    <row r="993" spans="1:9" ht="15" customHeight="1">
      <c r="A993" s="177" t="s">
        <v>4566</v>
      </c>
      <c r="B993" s="263" t="s">
        <v>4567</v>
      </c>
      <c r="C993" s="197"/>
      <c r="D993" s="197"/>
      <c r="E993" s="197"/>
      <c r="F993" s="177" t="s">
        <v>4568</v>
      </c>
      <c r="G993" s="179">
        <v>4.8099999999999997E-2</v>
      </c>
      <c r="H993" s="180">
        <v>63.75</v>
      </c>
      <c r="I993" s="180">
        <v>3.07</v>
      </c>
    </row>
    <row r="994" spans="1:9" ht="15" customHeight="1">
      <c r="A994" s="177" t="s">
        <v>4569</v>
      </c>
      <c r="B994" s="263" t="s">
        <v>4570</v>
      </c>
      <c r="C994" s="197"/>
      <c r="D994" s="197"/>
      <c r="E994" s="197"/>
      <c r="F994" s="177" t="s">
        <v>4571</v>
      </c>
      <c r="G994" s="179">
        <v>1.9699999999999999E-2</v>
      </c>
      <c r="H994" s="180">
        <v>83.3</v>
      </c>
      <c r="I994" s="180">
        <v>1.64</v>
      </c>
    </row>
    <row r="995" spans="1:9" ht="15" customHeight="1">
      <c r="A995" s="177" t="s">
        <v>4572</v>
      </c>
      <c r="B995" s="263" t="s">
        <v>4573</v>
      </c>
      <c r="C995" s="197"/>
      <c r="D995" s="197"/>
      <c r="E995" s="197"/>
      <c r="F995" s="177" t="s">
        <v>4574</v>
      </c>
      <c r="G995" s="179">
        <v>4.6100000000000002E-2</v>
      </c>
      <c r="H995" s="180">
        <v>83.3</v>
      </c>
      <c r="I995" s="180">
        <v>3.84</v>
      </c>
    </row>
    <row r="996" spans="1:9" ht="15" customHeight="1">
      <c r="A996" s="177" t="s">
        <v>4575</v>
      </c>
      <c r="B996" s="263" t="s">
        <v>4576</v>
      </c>
      <c r="C996" s="197"/>
      <c r="D996" s="197"/>
      <c r="E996" s="197"/>
      <c r="F996" s="177" t="s">
        <v>4577</v>
      </c>
      <c r="G996" s="179">
        <v>19.6875</v>
      </c>
      <c r="H996" s="180">
        <v>0.32</v>
      </c>
      <c r="I996" s="180">
        <v>6.3</v>
      </c>
    </row>
    <row r="997" spans="1:9" ht="15" customHeight="1">
      <c r="A997" s="136"/>
      <c r="B997" s="136"/>
      <c r="C997" s="136"/>
      <c r="D997" s="136"/>
      <c r="E997" s="136"/>
      <c r="F997" s="136"/>
      <c r="G997" s="259" t="s">
        <v>4578</v>
      </c>
      <c r="H997" s="197"/>
      <c r="I997" s="181">
        <v>14.8475</v>
      </c>
    </row>
    <row r="998" spans="1:9" ht="15" customHeight="1">
      <c r="A998" s="136"/>
      <c r="B998" s="136"/>
      <c r="C998" s="136"/>
      <c r="D998" s="136"/>
      <c r="E998" s="136"/>
      <c r="F998" s="136"/>
      <c r="G998" s="259" t="s">
        <v>4579</v>
      </c>
      <c r="H998" s="197"/>
      <c r="I998" s="184">
        <v>39.463799999999999</v>
      </c>
    </row>
    <row r="999" spans="1:9" ht="15" customHeight="1">
      <c r="A999" s="136"/>
      <c r="B999" s="136"/>
      <c r="C999" s="136"/>
      <c r="D999" s="136"/>
      <c r="E999" s="136"/>
      <c r="F999" s="136"/>
      <c r="G999" s="259" t="s">
        <v>4580</v>
      </c>
      <c r="H999" s="197"/>
      <c r="I999" s="181">
        <v>39.46</v>
      </c>
    </row>
    <row r="1000" spans="1:9" ht="15" customHeight="1">
      <c r="A1000" s="136"/>
      <c r="B1000" s="136"/>
      <c r="C1000" s="136"/>
      <c r="D1000" s="136"/>
      <c r="E1000" s="136"/>
      <c r="F1000" s="136"/>
      <c r="G1000" s="259" t="s">
        <v>4581</v>
      </c>
      <c r="H1000" s="197"/>
      <c r="I1000" s="181">
        <v>11.07</v>
      </c>
    </row>
    <row r="1001" spans="1:9" ht="15" customHeight="1">
      <c r="A1001" s="136"/>
      <c r="B1001" s="136"/>
      <c r="C1001" s="136"/>
      <c r="D1001" s="136"/>
      <c r="E1001" s="136"/>
      <c r="F1001" s="136"/>
      <c r="G1001" s="259" t="s">
        <v>4582</v>
      </c>
      <c r="H1001" s="197"/>
      <c r="I1001" s="181">
        <v>50.53</v>
      </c>
    </row>
    <row r="1002" spans="1:9" ht="9.75" customHeight="1">
      <c r="A1002" s="136"/>
      <c r="B1002" s="136"/>
      <c r="C1002" s="136"/>
      <c r="D1002" s="260"/>
      <c r="E1002" s="197"/>
      <c r="F1002" s="197"/>
      <c r="G1002" s="136"/>
      <c r="H1002" s="136"/>
      <c r="I1002" s="136"/>
    </row>
    <row r="1003" spans="1:9" ht="19.5" customHeight="1">
      <c r="A1003" s="261" t="s">
        <v>4583</v>
      </c>
      <c r="B1003" s="218"/>
      <c r="C1003" s="218"/>
      <c r="D1003" s="218"/>
      <c r="E1003" s="218"/>
      <c r="F1003" s="218"/>
      <c r="G1003" s="218"/>
      <c r="H1003" s="218"/>
      <c r="I1003" s="219"/>
    </row>
    <row r="1004" spans="1:9" ht="9.75" customHeight="1">
      <c r="A1004" s="264" t="s">
        <v>4584</v>
      </c>
      <c r="B1004" s="216"/>
      <c r="C1004" s="265" t="s">
        <v>4585</v>
      </c>
      <c r="D1004" s="216"/>
      <c r="E1004" s="266" t="s">
        <v>4586</v>
      </c>
      <c r="F1004" s="219"/>
      <c r="G1004" s="266" t="s">
        <v>4587</v>
      </c>
      <c r="H1004" s="219"/>
      <c r="I1004" s="267" t="s">
        <v>4588</v>
      </c>
    </row>
    <row r="1005" spans="1:9" ht="9.75" customHeight="1">
      <c r="A1005" s="201"/>
      <c r="B1005" s="203"/>
      <c r="C1005" s="201"/>
      <c r="D1005" s="203"/>
      <c r="E1005" s="176" t="s">
        <v>4589</v>
      </c>
      <c r="F1005" s="176" t="s">
        <v>4590</v>
      </c>
      <c r="G1005" s="176" t="s">
        <v>4591</v>
      </c>
      <c r="H1005" s="176" t="s">
        <v>4592</v>
      </c>
      <c r="I1005" s="242"/>
    </row>
    <row r="1006" spans="1:9" ht="15" customHeight="1">
      <c r="A1006" s="177" t="s">
        <v>4593</v>
      </c>
      <c r="B1006" s="178" t="s">
        <v>4594</v>
      </c>
      <c r="C1006" s="268">
        <v>9.2820000000000003E-3</v>
      </c>
      <c r="D1006" s="197"/>
      <c r="E1006" s="185">
        <v>1</v>
      </c>
      <c r="F1006" s="185">
        <v>0</v>
      </c>
      <c r="G1006" s="182">
        <v>29.22</v>
      </c>
      <c r="H1006" s="182">
        <v>13.48</v>
      </c>
      <c r="I1006" s="182">
        <v>0.27122004</v>
      </c>
    </row>
    <row r="1007" spans="1:9" ht="15" customHeight="1">
      <c r="A1007" s="136"/>
      <c r="B1007" s="136"/>
      <c r="C1007" s="136"/>
      <c r="D1007" s="136"/>
      <c r="E1007" s="136"/>
      <c r="F1007" s="136"/>
      <c r="G1007" s="274" t="s">
        <v>4595</v>
      </c>
      <c r="H1007" s="197"/>
      <c r="I1007" s="186">
        <v>0.2712</v>
      </c>
    </row>
    <row r="1008" spans="1:9" ht="15" customHeight="1">
      <c r="A1008" s="262" t="s">
        <v>4596</v>
      </c>
      <c r="B1008" s="218"/>
      <c r="C1008" s="218"/>
      <c r="D1008" s="218"/>
      <c r="E1008" s="219"/>
      <c r="F1008" s="176" t="s">
        <v>4597</v>
      </c>
      <c r="G1008" s="176" t="s">
        <v>4598</v>
      </c>
      <c r="H1008" s="176" t="s">
        <v>4599</v>
      </c>
      <c r="I1008" s="176" t="s">
        <v>4600</v>
      </c>
    </row>
    <row r="1009" spans="1:9" ht="15" customHeight="1">
      <c r="A1009" s="177" t="s">
        <v>4601</v>
      </c>
      <c r="B1009" s="263" t="s">
        <v>4602</v>
      </c>
      <c r="C1009" s="197"/>
      <c r="D1009" s="197"/>
      <c r="E1009" s="197"/>
      <c r="F1009" s="177" t="s">
        <v>4603</v>
      </c>
      <c r="G1009" s="179">
        <v>7.0199999999999999E-2</v>
      </c>
      <c r="H1009" s="180">
        <v>12.14</v>
      </c>
      <c r="I1009" s="180">
        <v>0.85</v>
      </c>
    </row>
    <row r="1010" spans="1:9" ht="15" customHeight="1">
      <c r="A1010" s="177" t="s">
        <v>4604</v>
      </c>
      <c r="B1010" s="263" t="s">
        <v>4605</v>
      </c>
      <c r="C1010" s="197"/>
      <c r="D1010" s="197"/>
      <c r="E1010" s="197"/>
      <c r="F1010" s="177" t="s">
        <v>4606</v>
      </c>
      <c r="G1010" s="179">
        <v>3.6400000000000002E-2</v>
      </c>
      <c r="H1010" s="180">
        <v>14.39</v>
      </c>
      <c r="I1010" s="180">
        <v>0.52</v>
      </c>
    </row>
    <row r="1011" spans="1:9" ht="15" customHeight="1">
      <c r="A1011" s="177" t="s">
        <v>4607</v>
      </c>
      <c r="B1011" s="263" t="s">
        <v>4608</v>
      </c>
      <c r="C1011" s="197"/>
      <c r="D1011" s="197"/>
      <c r="E1011" s="197"/>
      <c r="F1011" s="177" t="s">
        <v>4609</v>
      </c>
      <c r="G1011" s="179">
        <v>3.3799999999999997E-2</v>
      </c>
      <c r="H1011" s="180">
        <v>14.39</v>
      </c>
      <c r="I1011" s="180">
        <v>0.49</v>
      </c>
    </row>
    <row r="1012" spans="1:9" ht="15" customHeight="1">
      <c r="A1012" s="177" t="s">
        <v>4610</v>
      </c>
      <c r="B1012" s="263" t="s">
        <v>4611</v>
      </c>
      <c r="C1012" s="197"/>
      <c r="D1012" s="197"/>
      <c r="E1012" s="197"/>
      <c r="F1012" s="177" t="s">
        <v>4612</v>
      </c>
      <c r="G1012" s="179">
        <v>1.0009999999999999</v>
      </c>
      <c r="H1012" s="180">
        <v>14.39</v>
      </c>
      <c r="I1012" s="180">
        <v>14.4</v>
      </c>
    </row>
    <row r="1013" spans="1:9" ht="15" customHeight="1">
      <c r="A1013" s="177" t="s">
        <v>4613</v>
      </c>
      <c r="B1013" s="263" t="s">
        <v>4614</v>
      </c>
      <c r="C1013" s="197"/>
      <c r="D1013" s="197"/>
      <c r="E1013" s="197"/>
      <c r="F1013" s="177" t="s">
        <v>4615</v>
      </c>
      <c r="G1013" s="179">
        <v>3.4653399999999999</v>
      </c>
      <c r="H1013" s="180">
        <v>9.69</v>
      </c>
      <c r="I1013" s="180">
        <v>33.58</v>
      </c>
    </row>
    <row r="1014" spans="1:9" ht="15" customHeight="1">
      <c r="A1014" s="136"/>
      <c r="B1014" s="136"/>
      <c r="C1014" s="136"/>
      <c r="D1014" s="136"/>
      <c r="E1014" s="136"/>
      <c r="F1014" s="136"/>
      <c r="G1014" s="259" t="s">
        <v>4616</v>
      </c>
      <c r="H1014" s="197"/>
      <c r="I1014" s="181">
        <v>49.8459</v>
      </c>
    </row>
    <row r="1015" spans="1:9" ht="15" customHeight="1">
      <c r="A1015" s="136"/>
      <c r="B1015" s="136"/>
      <c r="C1015" s="136"/>
      <c r="D1015" s="136"/>
      <c r="E1015" s="136"/>
      <c r="F1015" s="136"/>
      <c r="G1015" s="259" t="s">
        <v>4617</v>
      </c>
      <c r="H1015" s="197"/>
      <c r="I1015" s="182">
        <v>50.117100000000001</v>
      </c>
    </row>
    <row r="1016" spans="1:9" ht="15" customHeight="1">
      <c r="A1016" s="136"/>
      <c r="B1016" s="136"/>
      <c r="C1016" s="136"/>
      <c r="D1016" s="136"/>
      <c r="E1016" s="136"/>
      <c r="F1016" s="136"/>
      <c r="G1016" s="259" t="s">
        <v>4618</v>
      </c>
      <c r="H1016" s="197"/>
      <c r="I1016" s="182">
        <v>1</v>
      </c>
    </row>
    <row r="1017" spans="1:9" ht="15" customHeight="1">
      <c r="A1017" s="136"/>
      <c r="B1017" s="136"/>
      <c r="C1017" s="136"/>
      <c r="D1017" s="136"/>
      <c r="E1017" s="136"/>
      <c r="F1017" s="136"/>
      <c r="G1017" s="269" t="s">
        <v>4619</v>
      </c>
      <c r="H1017" s="202"/>
      <c r="I1017" s="183">
        <v>50.117100000000001</v>
      </c>
    </row>
    <row r="1018" spans="1:9" ht="15" customHeight="1">
      <c r="A1018" s="262" t="s">
        <v>4620</v>
      </c>
      <c r="B1018" s="218"/>
      <c r="C1018" s="218"/>
      <c r="D1018" s="218"/>
      <c r="E1018" s="219"/>
      <c r="F1018" s="176" t="s">
        <v>4621</v>
      </c>
      <c r="G1018" s="176" t="s">
        <v>4622</v>
      </c>
      <c r="H1018" s="176" t="s">
        <v>4623</v>
      </c>
      <c r="I1018" s="176" t="s">
        <v>4624</v>
      </c>
    </row>
    <row r="1019" spans="1:9" ht="15" customHeight="1">
      <c r="A1019" s="177" t="s">
        <v>4625</v>
      </c>
      <c r="B1019" s="263" t="s">
        <v>4626</v>
      </c>
      <c r="C1019" s="197"/>
      <c r="D1019" s="197"/>
      <c r="E1019" s="197"/>
      <c r="F1019" s="177" t="s">
        <v>4627</v>
      </c>
      <c r="G1019" s="179">
        <v>0.52324999999999999</v>
      </c>
      <c r="H1019" s="180">
        <v>3.86</v>
      </c>
      <c r="I1019" s="180">
        <v>2.02</v>
      </c>
    </row>
    <row r="1020" spans="1:9" ht="15" customHeight="1">
      <c r="A1020" s="177" t="s">
        <v>4628</v>
      </c>
      <c r="B1020" s="263" t="s">
        <v>4629</v>
      </c>
      <c r="C1020" s="197"/>
      <c r="D1020" s="197"/>
      <c r="E1020" s="197"/>
      <c r="F1020" s="177" t="s">
        <v>4630</v>
      </c>
      <c r="G1020" s="179">
        <v>9.1000000000000004E-3</v>
      </c>
      <c r="H1020" s="180">
        <v>8.09</v>
      </c>
      <c r="I1020" s="180">
        <v>7.0000000000000007E-2</v>
      </c>
    </row>
    <row r="1021" spans="1:9" ht="15" customHeight="1">
      <c r="A1021" s="177" t="s">
        <v>4631</v>
      </c>
      <c r="B1021" s="263" t="s">
        <v>4632</v>
      </c>
      <c r="C1021" s="197"/>
      <c r="D1021" s="197"/>
      <c r="E1021" s="197"/>
      <c r="F1021" s="177" t="s">
        <v>4633</v>
      </c>
      <c r="G1021" s="179">
        <v>3.8968000000000003E-2</v>
      </c>
      <c r="H1021" s="180">
        <v>63.75</v>
      </c>
      <c r="I1021" s="180">
        <v>2.48</v>
      </c>
    </row>
    <row r="1022" spans="1:9" ht="15" customHeight="1">
      <c r="A1022" s="177" t="s">
        <v>4634</v>
      </c>
      <c r="B1022" s="263" t="s">
        <v>4635</v>
      </c>
      <c r="C1022" s="197"/>
      <c r="D1022" s="197"/>
      <c r="E1022" s="197"/>
      <c r="F1022" s="177" t="s">
        <v>4636</v>
      </c>
      <c r="G1022" s="179">
        <v>12.604799999999999</v>
      </c>
      <c r="H1022" s="180">
        <v>1.69</v>
      </c>
      <c r="I1022" s="180">
        <v>21.3</v>
      </c>
    </row>
    <row r="1023" spans="1:9" ht="15" customHeight="1">
      <c r="A1023" s="177" t="s">
        <v>4637</v>
      </c>
      <c r="B1023" s="263" t="s">
        <v>4638</v>
      </c>
      <c r="C1023" s="197"/>
      <c r="D1023" s="197"/>
      <c r="E1023" s="197"/>
      <c r="F1023" s="177" t="s">
        <v>4639</v>
      </c>
      <c r="G1023" s="179">
        <v>3.4190000000000002E-3</v>
      </c>
      <c r="H1023" s="180">
        <v>83.3</v>
      </c>
      <c r="I1023" s="180">
        <v>0.28000000000000003</v>
      </c>
    </row>
    <row r="1024" spans="1:9" ht="15" customHeight="1">
      <c r="A1024" s="177" t="s">
        <v>4640</v>
      </c>
      <c r="B1024" s="263" t="s">
        <v>4641</v>
      </c>
      <c r="C1024" s="197"/>
      <c r="D1024" s="197"/>
      <c r="E1024" s="197"/>
      <c r="F1024" s="177" t="s">
        <v>4642</v>
      </c>
      <c r="G1024" s="179">
        <v>7.9950000000000004E-3</v>
      </c>
      <c r="H1024" s="180">
        <v>83.3</v>
      </c>
      <c r="I1024" s="180">
        <v>0.67</v>
      </c>
    </row>
    <row r="1025" spans="1:9" ht="15" customHeight="1">
      <c r="A1025" s="177" t="s">
        <v>4643</v>
      </c>
      <c r="B1025" s="263" t="s">
        <v>4644</v>
      </c>
      <c r="C1025" s="197"/>
      <c r="D1025" s="197"/>
      <c r="E1025" s="197"/>
      <c r="F1025" s="177" t="s">
        <v>4645</v>
      </c>
      <c r="G1025" s="179">
        <v>0.03</v>
      </c>
      <c r="H1025" s="180">
        <v>83.3</v>
      </c>
      <c r="I1025" s="180">
        <v>2.5</v>
      </c>
    </row>
    <row r="1026" spans="1:9" ht="15" customHeight="1">
      <c r="A1026" s="177" t="s">
        <v>4646</v>
      </c>
      <c r="B1026" s="263" t="s">
        <v>4647</v>
      </c>
      <c r="C1026" s="197"/>
      <c r="D1026" s="197"/>
      <c r="E1026" s="197"/>
      <c r="F1026" s="177" t="s">
        <v>4648</v>
      </c>
      <c r="G1026" s="179">
        <v>1.83</v>
      </c>
      <c r="H1026" s="180">
        <v>0.68</v>
      </c>
      <c r="I1026" s="180">
        <v>1.24</v>
      </c>
    </row>
    <row r="1027" spans="1:9" ht="15" customHeight="1">
      <c r="A1027" s="177" t="s">
        <v>4649</v>
      </c>
      <c r="B1027" s="263" t="s">
        <v>4650</v>
      </c>
      <c r="C1027" s="197"/>
      <c r="D1027" s="197"/>
      <c r="E1027" s="197"/>
      <c r="F1027" s="177" t="s">
        <v>4651</v>
      </c>
      <c r="G1027" s="179">
        <v>13.109363999999999</v>
      </c>
      <c r="H1027" s="180">
        <v>0.32</v>
      </c>
      <c r="I1027" s="180">
        <v>4.1900000000000004</v>
      </c>
    </row>
    <row r="1028" spans="1:9" ht="15" customHeight="1">
      <c r="A1028" s="177" t="s">
        <v>4652</v>
      </c>
      <c r="B1028" s="263" t="s">
        <v>4653</v>
      </c>
      <c r="C1028" s="197"/>
      <c r="D1028" s="197"/>
      <c r="E1028" s="197"/>
      <c r="F1028" s="177" t="s">
        <v>4654</v>
      </c>
      <c r="G1028" s="179">
        <v>1.04E-2</v>
      </c>
      <c r="H1028" s="180">
        <v>11.37</v>
      </c>
      <c r="I1028" s="180">
        <v>0.12</v>
      </c>
    </row>
    <row r="1029" spans="1:9" ht="15" customHeight="1">
      <c r="A1029" s="177" t="s">
        <v>4655</v>
      </c>
      <c r="B1029" s="263" t="s">
        <v>4656</v>
      </c>
      <c r="C1029" s="197"/>
      <c r="D1029" s="197"/>
      <c r="E1029" s="197"/>
      <c r="F1029" s="177" t="s">
        <v>4657</v>
      </c>
      <c r="G1029" s="179">
        <v>3.8999999999999998E-3</v>
      </c>
      <c r="H1029" s="180">
        <v>7.35</v>
      </c>
      <c r="I1029" s="180">
        <v>0.03</v>
      </c>
    </row>
    <row r="1030" spans="1:9" ht="15" customHeight="1">
      <c r="A1030" s="177" t="s">
        <v>4658</v>
      </c>
      <c r="B1030" s="263" t="s">
        <v>4659</v>
      </c>
      <c r="C1030" s="197"/>
      <c r="D1030" s="197"/>
      <c r="E1030" s="197"/>
      <c r="F1030" s="177" t="s">
        <v>4660</v>
      </c>
      <c r="G1030" s="179">
        <v>1.2999999999999999E-2</v>
      </c>
      <c r="H1030" s="180">
        <v>5.35</v>
      </c>
      <c r="I1030" s="180">
        <v>7.0000000000000007E-2</v>
      </c>
    </row>
    <row r="1031" spans="1:9" ht="15" customHeight="1">
      <c r="A1031" s="177" t="s">
        <v>4661</v>
      </c>
      <c r="B1031" s="263" t="s">
        <v>4662</v>
      </c>
      <c r="C1031" s="197"/>
      <c r="D1031" s="197"/>
      <c r="E1031" s="197"/>
      <c r="F1031" s="177" t="s">
        <v>4663</v>
      </c>
      <c r="G1031" s="179">
        <v>2.5999999999999999E-2</v>
      </c>
      <c r="H1031" s="180">
        <v>6.72</v>
      </c>
      <c r="I1031" s="180">
        <v>0.17</v>
      </c>
    </row>
    <row r="1032" spans="1:9" ht="15" customHeight="1">
      <c r="A1032" s="136"/>
      <c r="B1032" s="136"/>
      <c r="C1032" s="136"/>
      <c r="D1032" s="136"/>
      <c r="E1032" s="136"/>
      <c r="F1032" s="136"/>
      <c r="G1032" s="259" t="s">
        <v>4664</v>
      </c>
      <c r="H1032" s="197"/>
      <c r="I1032" s="181">
        <v>35.159999999999997</v>
      </c>
    </row>
    <row r="1033" spans="1:9" ht="15" customHeight="1">
      <c r="A1033" s="136"/>
      <c r="B1033" s="136"/>
      <c r="C1033" s="136"/>
      <c r="D1033" s="136"/>
      <c r="E1033" s="136"/>
      <c r="F1033" s="136"/>
      <c r="G1033" s="259" t="s">
        <v>4665</v>
      </c>
      <c r="H1033" s="197"/>
      <c r="I1033" s="184">
        <v>85.277100000000004</v>
      </c>
    </row>
    <row r="1034" spans="1:9" ht="15" customHeight="1">
      <c r="A1034" s="136"/>
      <c r="B1034" s="136"/>
      <c r="C1034" s="136"/>
      <c r="D1034" s="136"/>
      <c r="E1034" s="136"/>
      <c r="F1034" s="136"/>
      <c r="G1034" s="259" t="s">
        <v>4666</v>
      </c>
      <c r="H1034" s="197"/>
      <c r="I1034" s="181">
        <v>85.28</v>
      </c>
    </row>
    <row r="1035" spans="1:9" ht="15" customHeight="1">
      <c r="A1035" s="136"/>
      <c r="B1035" s="136"/>
      <c r="C1035" s="136"/>
      <c r="D1035" s="136"/>
      <c r="E1035" s="136"/>
      <c r="F1035" s="136"/>
      <c r="G1035" s="259" t="s">
        <v>4667</v>
      </c>
      <c r="H1035" s="197"/>
      <c r="I1035" s="181">
        <v>23.92</v>
      </c>
    </row>
    <row r="1036" spans="1:9" ht="15" customHeight="1">
      <c r="A1036" s="136"/>
      <c r="B1036" s="136"/>
      <c r="C1036" s="136"/>
      <c r="D1036" s="136"/>
      <c r="E1036" s="136"/>
      <c r="F1036" s="136"/>
      <c r="G1036" s="259" t="s">
        <v>4668</v>
      </c>
      <c r="H1036" s="197"/>
      <c r="I1036" s="181">
        <v>109.2</v>
      </c>
    </row>
    <row r="1037" spans="1:9" ht="9.75" customHeight="1">
      <c r="A1037" s="136"/>
      <c r="B1037" s="136"/>
      <c r="C1037" s="136"/>
      <c r="D1037" s="260"/>
      <c r="E1037" s="197"/>
      <c r="F1037" s="197"/>
      <c r="G1037" s="136"/>
      <c r="H1037" s="136"/>
      <c r="I1037" s="136"/>
    </row>
    <row r="1038" spans="1:9" ht="19.5" customHeight="1">
      <c r="A1038" s="261" t="s">
        <v>4669</v>
      </c>
      <c r="B1038" s="218"/>
      <c r="C1038" s="218"/>
      <c r="D1038" s="218"/>
      <c r="E1038" s="218"/>
      <c r="F1038" s="218"/>
      <c r="G1038" s="218"/>
      <c r="H1038" s="218"/>
      <c r="I1038" s="219"/>
    </row>
    <row r="1039" spans="1:9" ht="15" customHeight="1">
      <c r="A1039" s="270" t="s">
        <v>4670</v>
      </c>
      <c r="B1039" s="218"/>
      <c r="C1039" s="219"/>
      <c r="D1039" s="266" t="s">
        <v>4671</v>
      </c>
      <c r="E1039" s="219"/>
      <c r="F1039" s="176" t="s">
        <v>4672</v>
      </c>
      <c r="G1039" s="176" t="s">
        <v>4673</v>
      </c>
      <c r="H1039" s="176" t="s">
        <v>4674</v>
      </c>
      <c r="I1039" s="176" t="s">
        <v>4675</v>
      </c>
    </row>
    <row r="1040" spans="1:9" ht="19.5" customHeight="1">
      <c r="A1040" s="187" t="s">
        <v>4676</v>
      </c>
      <c r="B1040" s="271" t="s">
        <v>4677</v>
      </c>
      <c r="C1040" s="197"/>
      <c r="D1040" s="272" t="s">
        <v>4678</v>
      </c>
      <c r="E1040" s="197"/>
      <c r="F1040" s="187" t="s">
        <v>4679</v>
      </c>
      <c r="G1040" s="188">
        <v>1</v>
      </c>
      <c r="H1040" s="189">
        <v>3.13</v>
      </c>
      <c r="I1040" s="189">
        <v>3.13</v>
      </c>
    </row>
    <row r="1041" spans="1:9" ht="15" customHeight="1">
      <c r="A1041" s="136"/>
      <c r="B1041" s="136"/>
      <c r="C1041" s="136"/>
      <c r="D1041" s="136"/>
      <c r="E1041" s="136"/>
      <c r="F1041" s="136"/>
      <c r="G1041" s="273" t="s">
        <v>4680</v>
      </c>
      <c r="H1041" s="197"/>
      <c r="I1041" s="190">
        <v>3.13</v>
      </c>
    </row>
    <row r="1042" spans="1:9" ht="15" customHeight="1">
      <c r="A1042" s="270" t="s">
        <v>4681</v>
      </c>
      <c r="B1042" s="218"/>
      <c r="C1042" s="219"/>
      <c r="D1042" s="266" t="s">
        <v>4682</v>
      </c>
      <c r="E1042" s="219"/>
      <c r="F1042" s="176" t="s">
        <v>4683</v>
      </c>
      <c r="G1042" s="176" t="s">
        <v>4684</v>
      </c>
      <c r="H1042" s="176" t="s">
        <v>4685</v>
      </c>
      <c r="I1042" s="176" t="s">
        <v>4686</v>
      </c>
    </row>
    <row r="1043" spans="1:9" ht="19.5" customHeight="1">
      <c r="A1043" s="187" t="s">
        <v>4687</v>
      </c>
      <c r="B1043" s="271" t="s">
        <v>4688</v>
      </c>
      <c r="C1043" s="197"/>
      <c r="D1043" s="272" t="s">
        <v>4689</v>
      </c>
      <c r="E1043" s="197"/>
      <c r="F1043" s="187" t="s">
        <v>4690</v>
      </c>
      <c r="G1043" s="188">
        <v>1.1999999999999999E-3</v>
      </c>
      <c r="H1043" s="189">
        <v>352.61</v>
      </c>
      <c r="I1043" s="189">
        <v>0.42</v>
      </c>
    </row>
    <row r="1044" spans="1:9" ht="15" customHeight="1">
      <c r="A1044" s="187" t="s">
        <v>4691</v>
      </c>
      <c r="B1044" s="271" t="s">
        <v>4692</v>
      </c>
      <c r="C1044" s="197"/>
      <c r="D1044" s="272" t="s">
        <v>4693</v>
      </c>
      <c r="E1044" s="197"/>
      <c r="F1044" s="187" t="s">
        <v>4694</v>
      </c>
      <c r="G1044" s="188">
        <v>0.28299999999999997</v>
      </c>
      <c r="H1044" s="189">
        <v>18.68</v>
      </c>
      <c r="I1044" s="189">
        <v>5.29</v>
      </c>
    </row>
    <row r="1045" spans="1:9" ht="15" customHeight="1">
      <c r="A1045" s="187" t="s">
        <v>4695</v>
      </c>
      <c r="B1045" s="271" t="s">
        <v>4696</v>
      </c>
      <c r="C1045" s="197"/>
      <c r="D1045" s="272" t="s">
        <v>4697</v>
      </c>
      <c r="E1045" s="197"/>
      <c r="F1045" s="187" t="s">
        <v>4698</v>
      </c>
      <c r="G1045" s="188">
        <v>0.28299999999999997</v>
      </c>
      <c r="H1045" s="189">
        <v>19.850000000000001</v>
      </c>
      <c r="I1045" s="189">
        <v>5.62</v>
      </c>
    </row>
    <row r="1046" spans="1:9" ht="15" customHeight="1">
      <c r="A1046" s="136"/>
      <c r="B1046" s="136"/>
      <c r="C1046" s="136"/>
      <c r="D1046" s="136"/>
      <c r="E1046" s="136"/>
      <c r="F1046" s="136"/>
      <c r="G1046" s="273" t="s">
        <v>4699</v>
      </c>
      <c r="H1046" s="197"/>
      <c r="I1046" s="190">
        <v>11.33</v>
      </c>
    </row>
    <row r="1047" spans="1:9" ht="15" customHeight="1">
      <c r="A1047" s="136"/>
      <c r="B1047" s="136"/>
      <c r="C1047" s="136"/>
      <c r="D1047" s="136"/>
      <c r="E1047" s="136"/>
      <c r="F1047" s="136"/>
      <c r="G1047" s="259" t="s">
        <v>4700</v>
      </c>
      <c r="H1047" s="197"/>
      <c r="I1047" s="181">
        <v>14.46</v>
      </c>
    </row>
    <row r="1048" spans="1:9" ht="15" customHeight="1">
      <c r="A1048" s="136"/>
      <c r="B1048" s="136"/>
      <c r="C1048" s="136"/>
      <c r="D1048" s="136"/>
      <c r="E1048" s="136"/>
      <c r="F1048" s="136"/>
      <c r="G1048" s="259" t="s">
        <v>4701</v>
      </c>
      <c r="H1048" s="197"/>
      <c r="I1048" s="181">
        <v>4.0599999999999996</v>
      </c>
    </row>
    <row r="1049" spans="1:9" ht="15" customHeight="1">
      <c r="A1049" s="136"/>
      <c r="B1049" s="136"/>
      <c r="C1049" s="136"/>
      <c r="D1049" s="136"/>
      <c r="E1049" s="136"/>
      <c r="F1049" s="136"/>
      <c r="G1049" s="259" t="s">
        <v>4702</v>
      </c>
      <c r="H1049" s="197"/>
      <c r="I1049" s="181">
        <v>18.52</v>
      </c>
    </row>
    <row r="1050" spans="1:9" ht="9.75" customHeight="1">
      <c r="A1050" s="136"/>
      <c r="B1050" s="136"/>
      <c r="C1050" s="136"/>
      <c r="D1050" s="260"/>
      <c r="E1050" s="197"/>
      <c r="F1050" s="197"/>
      <c r="G1050" s="136"/>
      <c r="H1050" s="136"/>
      <c r="I1050" s="136"/>
    </row>
    <row r="1051" spans="1:9" ht="19.5" customHeight="1">
      <c r="A1051" s="261" t="s">
        <v>4703</v>
      </c>
      <c r="B1051" s="218"/>
      <c r="C1051" s="218"/>
      <c r="D1051" s="218"/>
      <c r="E1051" s="218"/>
      <c r="F1051" s="218"/>
      <c r="G1051" s="218"/>
      <c r="H1051" s="218"/>
      <c r="I1051" s="219"/>
    </row>
    <row r="1052" spans="1:9" ht="15" customHeight="1">
      <c r="A1052" s="270" t="s">
        <v>4704</v>
      </c>
      <c r="B1052" s="218"/>
      <c r="C1052" s="219"/>
      <c r="D1052" s="266" t="s">
        <v>4705</v>
      </c>
      <c r="E1052" s="219"/>
      <c r="F1052" s="176" t="s">
        <v>4706</v>
      </c>
      <c r="G1052" s="176" t="s">
        <v>4707</v>
      </c>
      <c r="H1052" s="176" t="s">
        <v>4708</v>
      </c>
      <c r="I1052" s="176" t="s">
        <v>4709</v>
      </c>
    </row>
    <row r="1053" spans="1:9" ht="19.5" customHeight="1">
      <c r="A1053" s="187" t="s">
        <v>4710</v>
      </c>
      <c r="B1053" s="271" t="s">
        <v>4711</v>
      </c>
      <c r="C1053" s="197"/>
      <c r="D1053" s="272" t="s">
        <v>4712</v>
      </c>
      <c r="E1053" s="197"/>
      <c r="F1053" s="187" t="s">
        <v>4713</v>
      </c>
      <c r="G1053" s="188">
        <v>1</v>
      </c>
      <c r="H1053" s="189">
        <v>1.57</v>
      </c>
      <c r="I1053" s="189">
        <v>1.57</v>
      </c>
    </row>
    <row r="1054" spans="1:9" ht="15" customHeight="1">
      <c r="A1054" s="136"/>
      <c r="B1054" s="136"/>
      <c r="C1054" s="136"/>
      <c r="D1054" s="136"/>
      <c r="E1054" s="136"/>
      <c r="F1054" s="136"/>
      <c r="G1054" s="273" t="s">
        <v>4714</v>
      </c>
      <c r="H1054" s="197"/>
      <c r="I1054" s="190">
        <v>1.57</v>
      </c>
    </row>
    <row r="1055" spans="1:9" ht="15" customHeight="1">
      <c r="A1055" s="270" t="s">
        <v>4715</v>
      </c>
      <c r="B1055" s="218"/>
      <c r="C1055" s="219"/>
      <c r="D1055" s="266" t="s">
        <v>4716</v>
      </c>
      <c r="E1055" s="219"/>
      <c r="F1055" s="176" t="s">
        <v>4717</v>
      </c>
      <c r="G1055" s="176" t="s">
        <v>4718</v>
      </c>
      <c r="H1055" s="176" t="s">
        <v>4719</v>
      </c>
      <c r="I1055" s="176" t="s">
        <v>4720</v>
      </c>
    </row>
    <row r="1056" spans="1:9" ht="19.5" customHeight="1">
      <c r="A1056" s="187" t="s">
        <v>4721</v>
      </c>
      <c r="B1056" s="271" t="s">
        <v>4722</v>
      </c>
      <c r="C1056" s="197"/>
      <c r="D1056" s="272" t="s">
        <v>4723</v>
      </c>
      <c r="E1056" s="197"/>
      <c r="F1056" s="187" t="s">
        <v>4724</v>
      </c>
      <c r="G1056" s="188">
        <v>8.9999999999999998E-4</v>
      </c>
      <c r="H1056" s="189">
        <v>352.61</v>
      </c>
      <c r="I1056" s="189">
        <v>0.32</v>
      </c>
    </row>
    <row r="1057" spans="1:9" ht="15" customHeight="1">
      <c r="A1057" s="187" t="s">
        <v>4725</v>
      </c>
      <c r="B1057" s="271" t="s">
        <v>4726</v>
      </c>
      <c r="C1057" s="197"/>
      <c r="D1057" s="272" t="s">
        <v>4727</v>
      </c>
      <c r="E1057" s="197"/>
      <c r="F1057" s="187" t="s">
        <v>4728</v>
      </c>
      <c r="G1057" s="188">
        <v>0.247</v>
      </c>
      <c r="H1057" s="189">
        <v>18.68</v>
      </c>
      <c r="I1057" s="189">
        <v>4.6100000000000003</v>
      </c>
    </row>
    <row r="1058" spans="1:9" ht="15" customHeight="1">
      <c r="A1058" s="187" t="s">
        <v>4729</v>
      </c>
      <c r="B1058" s="271" t="s">
        <v>4730</v>
      </c>
      <c r="C1058" s="197"/>
      <c r="D1058" s="272" t="s">
        <v>4731</v>
      </c>
      <c r="E1058" s="197"/>
      <c r="F1058" s="187" t="s">
        <v>4732</v>
      </c>
      <c r="G1058" s="188">
        <v>0.247</v>
      </c>
      <c r="H1058" s="189">
        <v>19.850000000000001</v>
      </c>
      <c r="I1058" s="189">
        <v>4.9000000000000004</v>
      </c>
    </row>
    <row r="1059" spans="1:9" ht="15" customHeight="1">
      <c r="A1059" s="136"/>
      <c r="B1059" s="136"/>
      <c r="C1059" s="136"/>
      <c r="D1059" s="136"/>
      <c r="E1059" s="136"/>
      <c r="F1059" s="136"/>
      <c r="G1059" s="273" t="s">
        <v>4733</v>
      </c>
      <c r="H1059" s="197"/>
      <c r="I1059" s="190">
        <v>9.83</v>
      </c>
    </row>
    <row r="1060" spans="1:9" ht="15" customHeight="1">
      <c r="A1060" s="136"/>
      <c r="B1060" s="136"/>
      <c r="C1060" s="136"/>
      <c r="D1060" s="136"/>
      <c r="E1060" s="136"/>
      <c r="F1060" s="136"/>
      <c r="G1060" s="259" t="s">
        <v>4734</v>
      </c>
      <c r="H1060" s="197"/>
      <c r="I1060" s="181">
        <v>11.4</v>
      </c>
    </row>
    <row r="1061" spans="1:9" ht="15" customHeight="1">
      <c r="A1061" s="136"/>
      <c r="B1061" s="136"/>
      <c r="C1061" s="136"/>
      <c r="D1061" s="136"/>
      <c r="E1061" s="136"/>
      <c r="F1061" s="136"/>
      <c r="G1061" s="259" t="s">
        <v>4735</v>
      </c>
      <c r="H1061" s="197"/>
      <c r="I1061" s="181">
        <v>3.2</v>
      </c>
    </row>
    <row r="1062" spans="1:9" ht="15" customHeight="1">
      <c r="A1062" s="136"/>
      <c r="B1062" s="136"/>
      <c r="C1062" s="136"/>
      <c r="D1062" s="136"/>
      <c r="E1062" s="136"/>
      <c r="F1062" s="136"/>
      <c r="G1062" s="259" t="s">
        <v>4736</v>
      </c>
      <c r="H1062" s="197"/>
      <c r="I1062" s="181">
        <v>14.6</v>
      </c>
    </row>
    <row r="1063" spans="1:9" ht="9.75" customHeight="1">
      <c r="A1063" s="136"/>
      <c r="B1063" s="136"/>
      <c r="C1063" s="136"/>
      <c r="D1063" s="260"/>
      <c r="E1063" s="197"/>
      <c r="F1063" s="197"/>
      <c r="G1063" s="136"/>
      <c r="H1063" s="136"/>
      <c r="I1063" s="136"/>
    </row>
    <row r="1064" spans="1:9" ht="19.5" customHeight="1">
      <c r="A1064" s="261" t="s">
        <v>4737</v>
      </c>
      <c r="B1064" s="218"/>
      <c r="C1064" s="218"/>
      <c r="D1064" s="218"/>
      <c r="E1064" s="218"/>
      <c r="F1064" s="218"/>
      <c r="G1064" s="218"/>
      <c r="H1064" s="218"/>
      <c r="I1064" s="219"/>
    </row>
    <row r="1065" spans="1:9" ht="9.75" customHeight="1">
      <c r="A1065" s="275"/>
      <c r="B1065" s="197"/>
      <c r="C1065" s="197"/>
      <c r="D1065" s="197"/>
      <c r="E1065" s="197"/>
      <c r="F1065" s="197"/>
      <c r="G1065" s="197"/>
      <c r="H1065" s="197"/>
      <c r="I1065" s="197"/>
    </row>
    <row r="1066" spans="1:9" ht="15" customHeight="1">
      <c r="A1066" s="136"/>
      <c r="B1066" s="136"/>
      <c r="C1066" s="136"/>
      <c r="D1066" s="136"/>
      <c r="E1066" s="136"/>
      <c r="F1066" s="136"/>
      <c r="G1066" s="259" t="s">
        <v>4738</v>
      </c>
      <c r="H1066" s="197"/>
      <c r="I1066" s="181">
        <v>3292229.1</v>
      </c>
    </row>
    <row r="1067" spans="1:9" ht="15" customHeight="1">
      <c r="A1067" s="136"/>
      <c r="B1067" s="136"/>
      <c r="C1067" s="136"/>
      <c r="D1067" s="136"/>
      <c r="E1067" s="136"/>
      <c r="F1067" s="136"/>
      <c r="G1067" s="259" t="s">
        <v>4739</v>
      </c>
      <c r="H1067" s="197"/>
      <c r="I1067" s="181">
        <v>461570.52</v>
      </c>
    </row>
    <row r="1068" spans="1:9" ht="15" customHeight="1">
      <c r="A1068" s="136"/>
      <c r="B1068" s="136"/>
      <c r="C1068" s="136"/>
      <c r="D1068" s="136"/>
      <c r="E1068" s="136"/>
      <c r="F1068" s="136"/>
      <c r="G1068" s="259" t="s">
        <v>4740</v>
      </c>
      <c r="H1068" s="197"/>
      <c r="I1068" s="181">
        <v>3753799.62</v>
      </c>
    </row>
    <row r="1069" spans="1:9" ht="9.75" customHeight="1">
      <c r="A1069" s="136"/>
      <c r="B1069" s="136"/>
      <c r="C1069" s="136"/>
      <c r="D1069" s="260"/>
      <c r="E1069" s="197"/>
      <c r="F1069" s="197"/>
      <c r="G1069" s="136"/>
      <c r="H1069" s="136"/>
      <c r="I1069" s="136"/>
    </row>
    <row r="1070" spans="1:9" ht="19.5" customHeight="1">
      <c r="A1070" s="261" t="s">
        <v>4741</v>
      </c>
      <c r="B1070" s="218"/>
      <c r="C1070" s="218"/>
      <c r="D1070" s="218"/>
      <c r="E1070" s="218"/>
      <c r="F1070" s="218"/>
      <c r="G1070" s="218"/>
      <c r="H1070" s="218"/>
      <c r="I1070" s="219"/>
    </row>
    <row r="1071" spans="1:9" ht="15" customHeight="1">
      <c r="A1071" s="270" t="s">
        <v>4742</v>
      </c>
      <c r="B1071" s="218"/>
      <c r="C1071" s="219"/>
      <c r="D1071" s="266" t="s">
        <v>4743</v>
      </c>
      <c r="E1071" s="219"/>
      <c r="F1071" s="176" t="s">
        <v>4744</v>
      </c>
      <c r="G1071" s="176" t="s">
        <v>4745</v>
      </c>
      <c r="H1071" s="176" t="s">
        <v>4746</v>
      </c>
      <c r="I1071" s="176" t="s">
        <v>4747</v>
      </c>
    </row>
    <row r="1072" spans="1:9" ht="15" customHeight="1">
      <c r="A1072" s="187" t="s">
        <v>4748</v>
      </c>
      <c r="B1072" s="271" t="s">
        <v>4749</v>
      </c>
      <c r="C1072" s="197"/>
      <c r="D1072" s="272" t="s">
        <v>4750</v>
      </c>
      <c r="E1072" s="197"/>
      <c r="F1072" s="187" t="s">
        <v>4751</v>
      </c>
      <c r="G1072" s="188">
        <v>320</v>
      </c>
      <c r="H1072" s="189">
        <v>13.25</v>
      </c>
      <c r="I1072" s="189">
        <v>4240</v>
      </c>
    </row>
    <row r="1073" spans="1:9" ht="15" customHeight="1">
      <c r="A1073" s="187" t="s">
        <v>4752</v>
      </c>
      <c r="B1073" s="271" t="s">
        <v>4753</v>
      </c>
      <c r="C1073" s="197"/>
      <c r="D1073" s="272" t="s">
        <v>4754</v>
      </c>
      <c r="E1073" s="197"/>
      <c r="F1073" s="187" t="s">
        <v>4755</v>
      </c>
      <c r="G1073" s="188">
        <v>320</v>
      </c>
      <c r="H1073" s="189">
        <v>13.72</v>
      </c>
      <c r="I1073" s="189">
        <v>4390.3999999999996</v>
      </c>
    </row>
    <row r="1074" spans="1:9" ht="15" customHeight="1">
      <c r="A1074" s="187" t="s">
        <v>4756</v>
      </c>
      <c r="B1074" s="271" t="s">
        <v>4757</v>
      </c>
      <c r="C1074" s="197"/>
      <c r="D1074" s="272" t="s">
        <v>4758</v>
      </c>
      <c r="E1074" s="197"/>
      <c r="F1074" s="187" t="s">
        <v>4759</v>
      </c>
      <c r="G1074" s="188">
        <v>320</v>
      </c>
      <c r="H1074" s="189">
        <v>20.75</v>
      </c>
      <c r="I1074" s="189">
        <v>6640</v>
      </c>
    </row>
    <row r="1075" spans="1:9" ht="15" customHeight="1">
      <c r="A1075" s="187" t="s">
        <v>4760</v>
      </c>
      <c r="B1075" s="271" t="s">
        <v>4761</v>
      </c>
      <c r="C1075" s="197"/>
      <c r="D1075" s="272" t="s">
        <v>4762</v>
      </c>
      <c r="E1075" s="197"/>
      <c r="F1075" s="187" t="s">
        <v>4763</v>
      </c>
      <c r="G1075" s="188">
        <v>44</v>
      </c>
      <c r="H1075" s="189">
        <v>134.82</v>
      </c>
      <c r="I1075" s="189">
        <v>5932.08</v>
      </c>
    </row>
    <row r="1076" spans="1:9" ht="15" customHeight="1">
      <c r="A1076" s="187" t="s">
        <v>4764</v>
      </c>
      <c r="B1076" s="271" t="s">
        <v>4765</v>
      </c>
      <c r="C1076" s="197"/>
      <c r="D1076" s="272" t="s">
        <v>4766</v>
      </c>
      <c r="E1076" s="197"/>
      <c r="F1076" s="187" t="s">
        <v>4767</v>
      </c>
      <c r="G1076" s="188">
        <v>60</v>
      </c>
      <c r="H1076" s="189">
        <v>91.33</v>
      </c>
      <c r="I1076" s="189">
        <v>5479.8</v>
      </c>
    </row>
    <row r="1077" spans="1:9" ht="15" customHeight="1">
      <c r="A1077" s="187" t="s">
        <v>4768</v>
      </c>
      <c r="B1077" s="271" t="s">
        <v>4769</v>
      </c>
      <c r="C1077" s="197"/>
      <c r="D1077" s="272" t="s">
        <v>4770</v>
      </c>
      <c r="E1077" s="197"/>
      <c r="F1077" s="187" t="s">
        <v>4771</v>
      </c>
      <c r="G1077" s="188">
        <v>320</v>
      </c>
      <c r="H1077" s="189">
        <v>27.51</v>
      </c>
      <c r="I1077" s="189">
        <v>8803.2000000000007</v>
      </c>
    </row>
    <row r="1078" spans="1:9" ht="15" customHeight="1">
      <c r="A1078" s="136"/>
      <c r="B1078" s="136"/>
      <c r="C1078" s="136"/>
      <c r="D1078" s="136"/>
      <c r="E1078" s="136"/>
      <c r="F1078" s="136"/>
      <c r="G1078" s="273" t="s">
        <v>4772</v>
      </c>
      <c r="H1078" s="197"/>
      <c r="I1078" s="190">
        <v>35485.480000000003</v>
      </c>
    </row>
    <row r="1079" spans="1:9" ht="15" customHeight="1">
      <c r="A1079" s="270" t="s">
        <v>4773</v>
      </c>
      <c r="B1079" s="218"/>
      <c r="C1079" s="219"/>
      <c r="D1079" s="266" t="s">
        <v>4774</v>
      </c>
      <c r="E1079" s="219"/>
      <c r="F1079" s="176" t="s">
        <v>4775</v>
      </c>
      <c r="G1079" s="176" t="s">
        <v>4776</v>
      </c>
      <c r="H1079" s="176" t="s">
        <v>4777</v>
      </c>
      <c r="I1079" s="176" t="s">
        <v>4778</v>
      </c>
    </row>
    <row r="1080" spans="1:9" ht="36" customHeight="1">
      <c r="A1080" s="187" t="s">
        <v>4779</v>
      </c>
      <c r="B1080" s="271" t="s">
        <v>4780</v>
      </c>
      <c r="C1080" s="197"/>
      <c r="D1080" s="272" t="s">
        <v>4781</v>
      </c>
      <c r="E1080" s="197"/>
      <c r="F1080" s="187" t="s">
        <v>4782</v>
      </c>
      <c r="G1080" s="188">
        <v>16</v>
      </c>
      <c r="H1080" s="189">
        <v>132.78</v>
      </c>
      <c r="I1080" s="189">
        <v>2124.48</v>
      </c>
    </row>
    <row r="1081" spans="1:9" ht="15" customHeight="1">
      <c r="A1081" s="136"/>
      <c r="B1081" s="136"/>
      <c r="C1081" s="136"/>
      <c r="D1081" s="136"/>
      <c r="E1081" s="136"/>
      <c r="F1081" s="136"/>
      <c r="G1081" s="273" t="s">
        <v>4783</v>
      </c>
      <c r="H1081" s="197"/>
      <c r="I1081" s="190">
        <v>2124.48</v>
      </c>
    </row>
    <row r="1082" spans="1:9" ht="15" customHeight="1">
      <c r="A1082" s="136"/>
      <c r="B1082" s="136"/>
      <c r="C1082" s="136"/>
      <c r="D1082" s="136"/>
      <c r="E1082" s="136"/>
      <c r="F1082" s="136"/>
      <c r="G1082" s="259" t="s">
        <v>4784</v>
      </c>
      <c r="H1082" s="197"/>
      <c r="I1082" s="181">
        <v>37609.96</v>
      </c>
    </row>
    <row r="1083" spans="1:9" ht="15" customHeight="1">
      <c r="A1083" s="136"/>
      <c r="B1083" s="136"/>
      <c r="C1083" s="136"/>
      <c r="D1083" s="136"/>
      <c r="E1083" s="136"/>
      <c r="F1083" s="136"/>
      <c r="G1083" s="259" t="s">
        <v>4785</v>
      </c>
      <c r="H1083" s="197"/>
      <c r="I1083" s="181">
        <v>10549.59</v>
      </c>
    </row>
    <row r="1084" spans="1:9" ht="15" customHeight="1">
      <c r="A1084" s="136"/>
      <c r="B1084" s="136"/>
      <c r="C1084" s="136"/>
      <c r="D1084" s="136"/>
      <c r="E1084" s="136"/>
      <c r="F1084" s="136"/>
      <c r="G1084" s="259" t="s">
        <v>4786</v>
      </c>
      <c r="H1084" s="197"/>
      <c r="I1084" s="181">
        <v>48159.55</v>
      </c>
    </row>
    <row r="1085" spans="1:9" ht="9.75" customHeight="1">
      <c r="A1085" s="136"/>
      <c r="B1085" s="136"/>
      <c r="C1085" s="136"/>
      <c r="D1085" s="260"/>
      <c r="E1085" s="197"/>
      <c r="F1085" s="197"/>
      <c r="G1085" s="136"/>
      <c r="H1085" s="136"/>
      <c r="I1085" s="136"/>
    </row>
    <row r="1086" spans="1:9" ht="19.5" customHeight="1">
      <c r="A1086" s="261" t="s">
        <v>4787</v>
      </c>
      <c r="B1086" s="218"/>
      <c r="C1086" s="218"/>
      <c r="D1086" s="218"/>
      <c r="E1086" s="218"/>
      <c r="F1086" s="218"/>
      <c r="G1086" s="218"/>
      <c r="H1086" s="218"/>
      <c r="I1086" s="219"/>
    </row>
    <row r="1087" spans="1:9" ht="15" customHeight="1">
      <c r="A1087" s="270" t="s">
        <v>4788</v>
      </c>
      <c r="B1087" s="218"/>
      <c r="C1087" s="219"/>
      <c r="D1087" s="266" t="s">
        <v>4789</v>
      </c>
      <c r="E1087" s="219"/>
      <c r="F1087" s="176" t="s">
        <v>4790</v>
      </c>
      <c r="G1087" s="176" t="s">
        <v>4791</v>
      </c>
      <c r="H1087" s="176" t="s">
        <v>4792</v>
      </c>
      <c r="I1087" s="176" t="s">
        <v>4793</v>
      </c>
    </row>
    <row r="1088" spans="1:9" ht="15" customHeight="1">
      <c r="A1088" s="187" t="s">
        <v>4794</v>
      </c>
      <c r="B1088" s="271" t="s">
        <v>4795</v>
      </c>
      <c r="C1088" s="197"/>
      <c r="D1088" s="272" t="s">
        <v>4796</v>
      </c>
      <c r="E1088" s="197"/>
      <c r="F1088" s="187" t="s">
        <v>4797</v>
      </c>
      <c r="G1088" s="188">
        <v>1.19</v>
      </c>
      <c r="H1088" s="189">
        <v>3.6739000000000002</v>
      </c>
      <c r="I1088" s="189">
        <v>4.37</v>
      </c>
    </row>
    <row r="1089" spans="1:9" ht="19.5" customHeight="1">
      <c r="A1089" s="187" t="s">
        <v>4798</v>
      </c>
      <c r="B1089" s="271" t="s">
        <v>4799</v>
      </c>
      <c r="C1089" s="197"/>
      <c r="D1089" s="272" t="s">
        <v>4800</v>
      </c>
      <c r="E1089" s="197"/>
      <c r="F1089" s="187" t="s">
        <v>4801</v>
      </c>
      <c r="G1089" s="188">
        <v>8.9999999999999993E-3</v>
      </c>
      <c r="H1089" s="189">
        <v>3.74</v>
      </c>
      <c r="I1089" s="189">
        <v>0.03</v>
      </c>
    </row>
    <row r="1090" spans="1:9" ht="15" customHeight="1">
      <c r="A1090" s="136"/>
      <c r="B1090" s="136"/>
      <c r="C1090" s="136"/>
      <c r="D1090" s="136"/>
      <c r="E1090" s="136"/>
      <c r="F1090" s="136"/>
      <c r="G1090" s="273" t="s">
        <v>4802</v>
      </c>
      <c r="H1090" s="197"/>
      <c r="I1090" s="190">
        <v>4.4000000000000004</v>
      </c>
    </row>
    <row r="1091" spans="1:9" ht="15" customHeight="1">
      <c r="A1091" s="270" t="s">
        <v>4803</v>
      </c>
      <c r="B1091" s="218"/>
      <c r="C1091" s="219"/>
      <c r="D1091" s="266" t="s">
        <v>4804</v>
      </c>
      <c r="E1091" s="219"/>
      <c r="F1091" s="176" t="s">
        <v>4805</v>
      </c>
      <c r="G1091" s="176" t="s">
        <v>4806</v>
      </c>
      <c r="H1091" s="176" t="s">
        <v>4807</v>
      </c>
      <c r="I1091" s="176" t="s">
        <v>4808</v>
      </c>
    </row>
    <row r="1092" spans="1:9" ht="15" customHeight="1">
      <c r="A1092" s="187" t="s">
        <v>4809</v>
      </c>
      <c r="B1092" s="271" t="s">
        <v>4810</v>
      </c>
      <c r="C1092" s="197"/>
      <c r="D1092" s="272" t="s">
        <v>4811</v>
      </c>
      <c r="E1092" s="197"/>
      <c r="F1092" s="187" t="s">
        <v>4812</v>
      </c>
      <c r="G1092" s="188">
        <v>0.04</v>
      </c>
      <c r="H1092" s="189">
        <v>18.68</v>
      </c>
      <c r="I1092" s="189">
        <v>0.75</v>
      </c>
    </row>
    <row r="1093" spans="1:9" ht="15" customHeight="1">
      <c r="A1093" s="187" t="s">
        <v>4813</v>
      </c>
      <c r="B1093" s="271" t="s">
        <v>4814</v>
      </c>
      <c r="C1093" s="197"/>
      <c r="D1093" s="272" t="s">
        <v>4815</v>
      </c>
      <c r="E1093" s="197"/>
      <c r="F1093" s="187" t="s">
        <v>4816</v>
      </c>
      <c r="G1093" s="188">
        <v>0.04</v>
      </c>
      <c r="H1093" s="189">
        <v>19.850000000000001</v>
      </c>
      <c r="I1093" s="189">
        <v>0.79</v>
      </c>
    </row>
    <row r="1094" spans="1:9" ht="15" customHeight="1">
      <c r="A1094" s="136"/>
      <c r="B1094" s="136"/>
      <c r="C1094" s="136"/>
      <c r="D1094" s="136"/>
      <c r="E1094" s="136"/>
      <c r="F1094" s="136"/>
      <c r="G1094" s="273" t="s">
        <v>4817</v>
      </c>
      <c r="H1094" s="197"/>
      <c r="I1094" s="190">
        <v>1.54</v>
      </c>
    </row>
    <row r="1095" spans="1:9" ht="15" customHeight="1">
      <c r="A1095" s="136"/>
      <c r="B1095" s="136"/>
      <c r="C1095" s="136"/>
      <c r="D1095" s="136"/>
      <c r="E1095" s="136"/>
      <c r="F1095" s="136"/>
      <c r="G1095" s="259" t="s">
        <v>4818</v>
      </c>
      <c r="H1095" s="197"/>
      <c r="I1095" s="181">
        <v>5.94</v>
      </c>
    </row>
    <row r="1096" spans="1:9" ht="15" customHeight="1">
      <c r="A1096" s="136"/>
      <c r="B1096" s="136"/>
      <c r="C1096" s="136"/>
      <c r="D1096" s="136"/>
      <c r="E1096" s="136"/>
      <c r="F1096" s="136"/>
      <c r="G1096" s="259" t="s">
        <v>4819</v>
      </c>
      <c r="H1096" s="197"/>
      <c r="I1096" s="181">
        <v>1.67</v>
      </c>
    </row>
    <row r="1097" spans="1:9" ht="15" customHeight="1">
      <c r="A1097" s="136"/>
      <c r="B1097" s="136"/>
      <c r="C1097" s="136"/>
      <c r="D1097" s="136"/>
      <c r="E1097" s="136"/>
      <c r="F1097" s="136"/>
      <c r="G1097" s="259" t="s">
        <v>4820</v>
      </c>
      <c r="H1097" s="197"/>
      <c r="I1097" s="181">
        <v>7.61</v>
      </c>
    </row>
    <row r="1098" spans="1:9" ht="9.75" customHeight="1">
      <c r="A1098" s="136"/>
      <c r="B1098" s="136"/>
      <c r="C1098" s="136"/>
      <c r="D1098" s="260"/>
      <c r="E1098" s="197"/>
      <c r="F1098" s="197"/>
      <c r="G1098" s="136"/>
      <c r="H1098" s="136"/>
      <c r="I1098" s="136"/>
    </row>
    <row r="1099" spans="1:9" ht="19.5" customHeight="1">
      <c r="A1099" s="261" t="s">
        <v>4821</v>
      </c>
      <c r="B1099" s="218"/>
      <c r="C1099" s="218"/>
      <c r="D1099" s="218"/>
      <c r="E1099" s="218"/>
      <c r="F1099" s="218"/>
      <c r="G1099" s="218"/>
      <c r="H1099" s="218"/>
      <c r="I1099" s="219"/>
    </row>
    <row r="1100" spans="1:9" ht="15" customHeight="1">
      <c r="A1100" s="270" t="s">
        <v>4822</v>
      </c>
      <c r="B1100" s="218"/>
      <c r="C1100" s="219"/>
      <c r="D1100" s="266" t="s">
        <v>4823</v>
      </c>
      <c r="E1100" s="219"/>
      <c r="F1100" s="176" t="s">
        <v>4824</v>
      </c>
      <c r="G1100" s="176" t="s">
        <v>4825</v>
      </c>
      <c r="H1100" s="176" t="s">
        <v>4826</v>
      </c>
      <c r="I1100" s="176" t="s">
        <v>4827</v>
      </c>
    </row>
    <row r="1101" spans="1:9" ht="19.5" customHeight="1">
      <c r="A1101" s="187" t="s">
        <v>4828</v>
      </c>
      <c r="B1101" s="271" t="s">
        <v>4829</v>
      </c>
      <c r="C1101" s="197"/>
      <c r="D1101" s="272" t="s">
        <v>4830</v>
      </c>
      <c r="E1101" s="197"/>
      <c r="F1101" s="187" t="s">
        <v>4831</v>
      </c>
      <c r="G1101" s="188">
        <v>1.0269999999999999</v>
      </c>
      <c r="H1101" s="189">
        <v>11.28</v>
      </c>
      <c r="I1101" s="189">
        <v>11.58</v>
      </c>
    </row>
    <row r="1102" spans="1:9" ht="19.5" customHeight="1">
      <c r="A1102" s="187" t="s">
        <v>4832</v>
      </c>
      <c r="B1102" s="271" t="s">
        <v>4833</v>
      </c>
      <c r="C1102" s="197"/>
      <c r="D1102" s="272" t="s">
        <v>4834</v>
      </c>
      <c r="E1102" s="197"/>
      <c r="F1102" s="187" t="s">
        <v>4835</v>
      </c>
      <c r="G1102" s="188">
        <v>0.01</v>
      </c>
      <c r="H1102" s="189">
        <v>3.74</v>
      </c>
      <c r="I1102" s="189">
        <v>0.04</v>
      </c>
    </row>
    <row r="1103" spans="1:9" ht="15" customHeight="1">
      <c r="A1103" s="136"/>
      <c r="B1103" s="136"/>
      <c r="C1103" s="136"/>
      <c r="D1103" s="136"/>
      <c r="E1103" s="136"/>
      <c r="F1103" s="136"/>
      <c r="G1103" s="273" t="s">
        <v>4836</v>
      </c>
      <c r="H1103" s="197"/>
      <c r="I1103" s="190">
        <v>11.62</v>
      </c>
    </row>
    <row r="1104" spans="1:9" ht="15" customHeight="1">
      <c r="A1104" s="270" t="s">
        <v>4837</v>
      </c>
      <c r="B1104" s="218"/>
      <c r="C1104" s="219"/>
      <c r="D1104" s="266" t="s">
        <v>4838</v>
      </c>
      <c r="E1104" s="219"/>
      <c r="F1104" s="176" t="s">
        <v>4839</v>
      </c>
      <c r="G1104" s="176" t="s">
        <v>4840</v>
      </c>
      <c r="H1104" s="176" t="s">
        <v>4841</v>
      </c>
      <c r="I1104" s="176" t="s">
        <v>4842</v>
      </c>
    </row>
    <row r="1105" spans="1:9" ht="15" customHeight="1">
      <c r="A1105" s="187" t="s">
        <v>4843</v>
      </c>
      <c r="B1105" s="271" t="s">
        <v>4844</v>
      </c>
      <c r="C1105" s="197"/>
      <c r="D1105" s="272" t="s">
        <v>4845</v>
      </c>
      <c r="E1105" s="197"/>
      <c r="F1105" s="187" t="s">
        <v>4846</v>
      </c>
      <c r="G1105" s="188">
        <v>1.2999999999999999E-2</v>
      </c>
      <c r="H1105" s="189">
        <v>18.68</v>
      </c>
      <c r="I1105" s="189">
        <v>0.24</v>
      </c>
    </row>
    <row r="1106" spans="1:9" ht="15" customHeight="1">
      <c r="A1106" s="187" t="s">
        <v>4847</v>
      </c>
      <c r="B1106" s="271" t="s">
        <v>4848</v>
      </c>
      <c r="C1106" s="197"/>
      <c r="D1106" s="272" t="s">
        <v>4849</v>
      </c>
      <c r="E1106" s="197"/>
      <c r="F1106" s="187" t="s">
        <v>4850</v>
      </c>
      <c r="G1106" s="188">
        <v>1.2999999999999999E-2</v>
      </c>
      <c r="H1106" s="189">
        <v>19.850000000000001</v>
      </c>
      <c r="I1106" s="189">
        <v>0.26</v>
      </c>
    </row>
    <row r="1107" spans="1:9" ht="15" customHeight="1">
      <c r="A1107" s="136"/>
      <c r="B1107" s="136"/>
      <c r="C1107" s="136"/>
      <c r="D1107" s="136"/>
      <c r="E1107" s="136"/>
      <c r="F1107" s="136"/>
      <c r="G1107" s="273" t="s">
        <v>4851</v>
      </c>
      <c r="H1107" s="197"/>
      <c r="I1107" s="190">
        <v>0.5</v>
      </c>
    </row>
    <row r="1108" spans="1:9" ht="15" customHeight="1">
      <c r="A1108" s="136"/>
      <c r="B1108" s="136"/>
      <c r="C1108" s="136"/>
      <c r="D1108" s="136"/>
      <c r="E1108" s="136"/>
      <c r="F1108" s="136"/>
      <c r="G1108" s="259" t="s">
        <v>4852</v>
      </c>
      <c r="H1108" s="197"/>
      <c r="I1108" s="181">
        <v>12.12</v>
      </c>
    </row>
    <row r="1109" spans="1:9" ht="15" customHeight="1">
      <c r="A1109" s="136"/>
      <c r="B1109" s="136"/>
      <c r="C1109" s="136"/>
      <c r="D1109" s="136"/>
      <c r="E1109" s="136"/>
      <c r="F1109" s="136"/>
      <c r="G1109" s="259" t="s">
        <v>4853</v>
      </c>
      <c r="H1109" s="197"/>
      <c r="I1109" s="181">
        <v>3.4</v>
      </c>
    </row>
    <row r="1110" spans="1:9" ht="15" customHeight="1">
      <c r="A1110" s="136"/>
      <c r="B1110" s="136"/>
      <c r="C1110" s="136"/>
      <c r="D1110" s="136"/>
      <c r="E1110" s="136"/>
      <c r="F1110" s="136"/>
      <c r="G1110" s="259" t="s">
        <v>4854</v>
      </c>
      <c r="H1110" s="197"/>
      <c r="I1110" s="181">
        <v>15.52</v>
      </c>
    </row>
    <row r="1111" spans="1:9" ht="9.75" customHeight="1">
      <c r="A1111" s="136"/>
      <c r="B1111" s="136"/>
      <c r="C1111" s="136"/>
      <c r="D1111" s="260"/>
      <c r="E1111" s="197"/>
      <c r="F1111" s="197"/>
      <c r="G1111" s="136"/>
      <c r="H1111" s="136"/>
      <c r="I1111" s="136"/>
    </row>
    <row r="1112" spans="1:9" ht="19.5" customHeight="1">
      <c r="A1112" s="261" t="s">
        <v>4855</v>
      </c>
      <c r="B1112" s="218"/>
      <c r="C1112" s="218"/>
      <c r="D1112" s="218"/>
      <c r="E1112" s="218"/>
      <c r="F1112" s="218"/>
      <c r="G1112" s="218"/>
      <c r="H1112" s="218"/>
      <c r="I1112" s="219"/>
    </row>
    <row r="1113" spans="1:9" ht="15" customHeight="1">
      <c r="A1113" s="270" t="s">
        <v>4856</v>
      </c>
      <c r="B1113" s="218"/>
      <c r="C1113" s="219"/>
      <c r="D1113" s="266" t="s">
        <v>4857</v>
      </c>
      <c r="E1113" s="219"/>
      <c r="F1113" s="176" t="s">
        <v>4858</v>
      </c>
      <c r="G1113" s="176" t="s">
        <v>4859</v>
      </c>
      <c r="H1113" s="176" t="s">
        <v>4860</v>
      </c>
      <c r="I1113" s="176" t="s">
        <v>4861</v>
      </c>
    </row>
    <row r="1114" spans="1:9" ht="19.5" customHeight="1">
      <c r="A1114" s="187" t="s">
        <v>4862</v>
      </c>
      <c r="B1114" s="271" t="s">
        <v>4863</v>
      </c>
      <c r="C1114" s="197"/>
      <c r="D1114" s="272" t="s">
        <v>4864</v>
      </c>
      <c r="E1114" s="197"/>
      <c r="F1114" s="187" t="s">
        <v>4865</v>
      </c>
      <c r="G1114" s="188">
        <v>1.05</v>
      </c>
      <c r="H1114" s="189">
        <v>361.2</v>
      </c>
      <c r="I1114" s="189">
        <v>379.26</v>
      </c>
    </row>
    <row r="1115" spans="1:9" ht="15" customHeight="1">
      <c r="A1115" s="136"/>
      <c r="B1115" s="136"/>
      <c r="C1115" s="136"/>
      <c r="D1115" s="136"/>
      <c r="E1115" s="136"/>
      <c r="F1115" s="136"/>
      <c r="G1115" s="273" t="s">
        <v>4866</v>
      </c>
      <c r="H1115" s="197"/>
      <c r="I1115" s="190">
        <v>379.26</v>
      </c>
    </row>
    <row r="1116" spans="1:9" ht="15" customHeight="1">
      <c r="A1116" s="270" t="s">
        <v>4867</v>
      </c>
      <c r="B1116" s="218"/>
      <c r="C1116" s="219"/>
      <c r="D1116" s="266" t="s">
        <v>4868</v>
      </c>
      <c r="E1116" s="219"/>
      <c r="F1116" s="176" t="s">
        <v>4869</v>
      </c>
      <c r="G1116" s="176" t="s">
        <v>4870</v>
      </c>
      <c r="H1116" s="176" t="s">
        <v>4871</v>
      </c>
      <c r="I1116" s="176" t="s">
        <v>4872</v>
      </c>
    </row>
    <row r="1117" spans="1:9" ht="19.5" customHeight="1">
      <c r="A1117" s="187" t="s">
        <v>4873</v>
      </c>
      <c r="B1117" s="271" t="s">
        <v>4874</v>
      </c>
      <c r="C1117" s="197"/>
      <c r="D1117" s="272" t="s">
        <v>4875</v>
      </c>
      <c r="E1117" s="197"/>
      <c r="F1117" s="187" t="s">
        <v>4876</v>
      </c>
      <c r="G1117" s="188">
        <v>8.9999999999999993E-3</v>
      </c>
      <c r="H1117" s="189">
        <v>3.74</v>
      </c>
      <c r="I1117" s="189">
        <v>0.03</v>
      </c>
    </row>
    <row r="1118" spans="1:9" ht="15" customHeight="1">
      <c r="A1118" s="136"/>
      <c r="B1118" s="136"/>
      <c r="C1118" s="136"/>
      <c r="D1118" s="136"/>
      <c r="E1118" s="136"/>
      <c r="F1118" s="136"/>
      <c r="G1118" s="273" t="s">
        <v>4877</v>
      </c>
      <c r="H1118" s="197"/>
      <c r="I1118" s="190">
        <v>0.03</v>
      </c>
    </row>
    <row r="1119" spans="1:9" ht="15" customHeight="1">
      <c r="A1119" s="270" t="s">
        <v>4878</v>
      </c>
      <c r="B1119" s="218"/>
      <c r="C1119" s="219"/>
      <c r="D1119" s="266" t="s">
        <v>4879</v>
      </c>
      <c r="E1119" s="219"/>
      <c r="F1119" s="176" t="s">
        <v>4880</v>
      </c>
      <c r="G1119" s="176" t="s">
        <v>4881</v>
      </c>
      <c r="H1119" s="176" t="s">
        <v>4882</v>
      </c>
      <c r="I1119" s="176" t="s">
        <v>4883</v>
      </c>
    </row>
    <row r="1120" spans="1:9" ht="15" customHeight="1">
      <c r="A1120" s="187" t="s">
        <v>4884</v>
      </c>
      <c r="B1120" s="271" t="s">
        <v>4885</v>
      </c>
      <c r="C1120" s="197"/>
      <c r="D1120" s="272" t="s">
        <v>4886</v>
      </c>
      <c r="E1120" s="197"/>
      <c r="F1120" s="187" t="s">
        <v>4887</v>
      </c>
      <c r="G1120" s="188">
        <v>0.105</v>
      </c>
      <c r="H1120" s="189">
        <v>18.68</v>
      </c>
      <c r="I1120" s="189">
        <v>1.96</v>
      </c>
    </row>
    <row r="1121" spans="1:9" ht="15" customHeight="1">
      <c r="A1121" s="187" t="s">
        <v>4888</v>
      </c>
      <c r="B1121" s="271" t="s">
        <v>4889</v>
      </c>
      <c r="C1121" s="197"/>
      <c r="D1121" s="272" t="s">
        <v>4890</v>
      </c>
      <c r="E1121" s="197"/>
      <c r="F1121" s="187" t="s">
        <v>4891</v>
      </c>
      <c r="G1121" s="188">
        <v>0.105</v>
      </c>
      <c r="H1121" s="189">
        <v>19.850000000000001</v>
      </c>
      <c r="I1121" s="189">
        <v>2.08</v>
      </c>
    </row>
    <row r="1122" spans="1:9" ht="15" customHeight="1">
      <c r="A1122" s="136"/>
      <c r="B1122" s="136"/>
      <c r="C1122" s="136"/>
      <c r="D1122" s="136"/>
      <c r="E1122" s="136"/>
      <c r="F1122" s="136"/>
      <c r="G1122" s="273" t="s">
        <v>4892</v>
      </c>
      <c r="H1122" s="197"/>
      <c r="I1122" s="190">
        <v>4.04</v>
      </c>
    </row>
    <row r="1123" spans="1:9" ht="15" customHeight="1">
      <c r="A1123" s="136"/>
      <c r="B1123" s="136"/>
      <c r="C1123" s="136"/>
      <c r="D1123" s="136"/>
      <c r="E1123" s="136"/>
      <c r="F1123" s="136"/>
      <c r="G1123" s="259" t="s">
        <v>4893</v>
      </c>
      <c r="H1123" s="197"/>
      <c r="I1123" s="181">
        <v>383.33</v>
      </c>
    </row>
    <row r="1124" spans="1:9" ht="15" customHeight="1">
      <c r="A1124" s="136"/>
      <c r="B1124" s="136"/>
      <c r="C1124" s="136"/>
      <c r="D1124" s="136"/>
      <c r="E1124" s="136"/>
      <c r="F1124" s="136"/>
      <c r="G1124" s="259" t="s">
        <v>4894</v>
      </c>
      <c r="H1124" s="197"/>
      <c r="I1124" s="181">
        <v>107.52</v>
      </c>
    </row>
    <row r="1125" spans="1:9" ht="15" customHeight="1">
      <c r="A1125" s="136"/>
      <c r="B1125" s="136"/>
      <c r="C1125" s="136"/>
      <c r="D1125" s="136"/>
      <c r="E1125" s="136"/>
      <c r="F1125" s="136"/>
      <c r="G1125" s="259" t="s">
        <v>4895</v>
      </c>
      <c r="H1125" s="197"/>
      <c r="I1125" s="181">
        <v>490.85</v>
      </c>
    </row>
    <row r="1126" spans="1:9" ht="9.75" customHeight="1">
      <c r="A1126" s="136"/>
      <c r="B1126" s="136"/>
      <c r="C1126" s="136"/>
      <c r="D1126" s="260"/>
      <c r="E1126" s="197"/>
      <c r="F1126" s="197"/>
      <c r="G1126" s="136"/>
      <c r="H1126" s="136"/>
      <c r="I1126" s="136"/>
    </row>
    <row r="1127" spans="1:9" ht="19.5" customHeight="1">
      <c r="A1127" s="261" t="s">
        <v>4896</v>
      </c>
      <c r="B1127" s="218"/>
      <c r="C1127" s="218"/>
      <c r="D1127" s="218"/>
      <c r="E1127" s="218"/>
      <c r="F1127" s="218"/>
      <c r="G1127" s="218"/>
      <c r="H1127" s="218"/>
      <c r="I1127" s="219"/>
    </row>
    <row r="1128" spans="1:9" ht="15" customHeight="1">
      <c r="A1128" s="270" t="s">
        <v>4897</v>
      </c>
      <c r="B1128" s="218"/>
      <c r="C1128" s="219"/>
      <c r="D1128" s="266" t="s">
        <v>4898</v>
      </c>
      <c r="E1128" s="219"/>
      <c r="F1128" s="176" t="s">
        <v>4899</v>
      </c>
      <c r="G1128" s="176" t="s">
        <v>4900</v>
      </c>
      <c r="H1128" s="176" t="s">
        <v>4901</v>
      </c>
      <c r="I1128" s="176" t="s">
        <v>4902</v>
      </c>
    </row>
    <row r="1129" spans="1:9" ht="15" customHeight="1">
      <c r="A1129" s="187" t="s">
        <v>4903</v>
      </c>
      <c r="B1129" s="271" t="s">
        <v>4904</v>
      </c>
      <c r="C1129" s="197"/>
      <c r="D1129" s="272" t="s">
        <v>4905</v>
      </c>
      <c r="E1129" s="197"/>
      <c r="F1129" s="187" t="s">
        <v>4906</v>
      </c>
      <c r="G1129" s="188">
        <v>8.9999999999999993E-3</v>
      </c>
      <c r="H1129" s="189">
        <v>14.39</v>
      </c>
      <c r="I1129" s="189">
        <v>0.13</v>
      </c>
    </row>
    <row r="1130" spans="1:9" ht="15" customHeight="1">
      <c r="A1130" s="136"/>
      <c r="B1130" s="136"/>
      <c r="C1130" s="136"/>
      <c r="D1130" s="136"/>
      <c r="E1130" s="136"/>
      <c r="F1130" s="136"/>
      <c r="G1130" s="273" t="s">
        <v>4907</v>
      </c>
      <c r="H1130" s="197"/>
      <c r="I1130" s="190">
        <v>0.13</v>
      </c>
    </row>
    <row r="1131" spans="1:9" ht="15" customHeight="1">
      <c r="A1131" s="270" t="s">
        <v>4908</v>
      </c>
      <c r="B1131" s="218"/>
      <c r="C1131" s="219"/>
      <c r="D1131" s="266" t="s">
        <v>4909</v>
      </c>
      <c r="E1131" s="219"/>
      <c r="F1131" s="176" t="s">
        <v>4910</v>
      </c>
      <c r="G1131" s="176" t="s">
        <v>4911</v>
      </c>
      <c r="H1131" s="176" t="s">
        <v>4912</v>
      </c>
      <c r="I1131" s="176" t="s">
        <v>4913</v>
      </c>
    </row>
    <row r="1132" spans="1:9" ht="27.75" customHeight="1">
      <c r="A1132" s="187" t="s">
        <v>4914</v>
      </c>
      <c r="B1132" s="271" t="s">
        <v>4915</v>
      </c>
      <c r="C1132" s="197"/>
      <c r="D1132" s="272" t="s">
        <v>4916</v>
      </c>
      <c r="E1132" s="197"/>
      <c r="F1132" s="187" t="s">
        <v>4917</v>
      </c>
      <c r="G1132" s="188">
        <v>1</v>
      </c>
      <c r="H1132" s="189">
        <v>1</v>
      </c>
      <c r="I1132" s="189">
        <v>1</v>
      </c>
    </row>
    <row r="1133" spans="1:9" ht="15" customHeight="1">
      <c r="A1133" s="136"/>
      <c r="B1133" s="136"/>
      <c r="C1133" s="136"/>
      <c r="D1133" s="136"/>
      <c r="E1133" s="136"/>
      <c r="F1133" s="136"/>
      <c r="G1133" s="273" t="s">
        <v>4918</v>
      </c>
      <c r="H1133" s="197"/>
      <c r="I1133" s="190">
        <v>1</v>
      </c>
    </row>
    <row r="1134" spans="1:9" ht="15" customHeight="1">
      <c r="A1134" s="136"/>
      <c r="B1134" s="136"/>
      <c r="C1134" s="136"/>
      <c r="D1134" s="136"/>
      <c r="E1134" s="136"/>
      <c r="F1134" s="136"/>
      <c r="G1134" s="259" t="s">
        <v>4919</v>
      </c>
      <c r="H1134" s="197"/>
      <c r="I1134" s="181">
        <v>1.1299999999999999</v>
      </c>
    </row>
    <row r="1135" spans="1:9" ht="15" customHeight="1">
      <c r="A1135" s="136"/>
      <c r="B1135" s="136"/>
      <c r="C1135" s="136"/>
      <c r="D1135" s="136"/>
      <c r="E1135" s="136"/>
      <c r="F1135" s="136"/>
      <c r="G1135" s="259" t="s">
        <v>4920</v>
      </c>
      <c r="H1135" s="197"/>
      <c r="I1135" s="181">
        <v>0.32</v>
      </c>
    </row>
    <row r="1136" spans="1:9" ht="15" customHeight="1">
      <c r="A1136" s="136"/>
      <c r="B1136" s="136"/>
      <c r="C1136" s="136"/>
      <c r="D1136" s="136"/>
      <c r="E1136" s="136"/>
      <c r="F1136" s="136"/>
      <c r="G1136" s="259" t="s">
        <v>4921</v>
      </c>
      <c r="H1136" s="197"/>
      <c r="I1136" s="181">
        <v>1.45</v>
      </c>
    </row>
    <row r="1137" spans="1:9" ht="9.75" customHeight="1">
      <c r="A1137" s="136"/>
      <c r="B1137" s="136"/>
      <c r="C1137" s="136"/>
      <c r="D1137" s="260"/>
      <c r="E1137" s="197"/>
      <c r="F1137" s="197"/>
      <c r="G1137" s="136"/>
      <c r="H1137" s="136"/>
      <c r="I1137" s="136"/>
    </row>
    <row r="1138" spans="1:9" ht="19.5" customHeight="1">
      <c r="A1138" s="261" t="s">
        <v>4922</v>
      </c>
      <c r="B1138" s="218"/>
      <c r="C1138" s="218"/>
      <c r="D1138" s="218"/>
      <c r="E1138" s="218"/>
      <c r="F1138" s="218"/>
      <c r="G1138" s="218"/>
      <c r="H1138" s="218"/>
      <c r="I1138" s="219"/>
    </row>
    <row r="1139" spans="1:9" ht="15" customHeight="1">
      <c r="A1139" s="270" t="s">
        <v>4923</v>
      </c>
      <c r="B1139" s="218"/>
      <c r="C1139" s="219"/>
      <c r="D1139" s="266" t="s">
        <v>4924</v>
      </c>
      <c r="E1139" s="219"/>
      <c r="F1139" s="176" t="s">
        <v>4925</v>
      </c>
      <c r="G1139" s="176" t="s">
        <v>4926</v>
      </c>
      <c r="H1139" s="176" t="s">
        <v>4927</v>
      </c>
      <c r="I1139" s="176" t="s">
        <v>4928</v>
      </c>
    </row>
    <row r="1140" spans="1:9" ht="15" customHeight="1">
      <c r="A1140" s="187" t="s">
        <v>4929</v>
      </c>
      <c r="B1140" s="271" t="s">
        <v>4930</v>
      </c>
      <c r="C1140" s="197"/>
      <c r="D1140" s="272" t="s">
        <v>4931</v>
      </c>
      <c r="E1140" s="197"/>
      <c r="F1140" s="187" t="s">
        <v>4932</v>
      </c>
      <c r="G1140" s="188">
        <v>8.9999999999999993E-3</v>
      </c>
      <c r="H1140" s="189">
        <v>14.39</v>
      </c>
      <c r="I1140" s="189">
        <v>0.13</v>
      </c>
    </row>
    <row r="1141" spans="1:9" ht="15" customHeight="1">
      <c r="A1141" s="136"/>
      <c r="B1141" s="136"/>
      <c r="C1141" s="136"/>
      <c r="D1141" s="136"/>
      <c r="E1141" s="136"/>
      <c r="F1141" s="136"/>
      <c r="G1141" s="273" t="s">
        <v>4933</v>
      </c>
      <c r="H1141" s="197"/>
      <c r="I1141" s="190">
        <v>0.13</v>
      </c>
    </row>
    <row r="1142" spans="1:9" ht="15" customHeight="1">
      <c r="A1142" s="270" t="s">
        <v>4934</v>
      </c>
      <c r="B1142" s="218"/>
      <c r="C1142" s="219"/>
      <c r="D1142" s="266" t="s">
        <v>4935</v>
      </c>
      <c r="E1142" s="219"/>
      <c r="F1142" s="176" t="s">
        <v>4936</v>
      </c>
      <c r="G1142" s="176" t="s">
        <v>4937</v>
      </c>
      <c r="H1142" s="176" t="s">
        <v>4938</v>
      </c>
      <c r="I1142" s="176" t="s">
        <v>4939</v>
      </c>
    </row>
    <row r="1143" spans="1:9" ht="19.5" customHeight="1">
      <c r="A1143" s="187" t="s">
        <v>4940</v>
      </c>
      <c r="B1143" s="271" t="s">
        <v>4941</v>
      </c>
      <c r="C1143" s="197"/>
      <c r="D1143" s="272" t="s">
        <v>4942</v>
      </c>
      <c r="E1143" s="197"/>
      <c r="F1143" s="187" t="s">
        <v>4943</v>
      </c>
      <c r="G1143" s="188">
        <v>1</v>
      </c>
      <c r="H1143" s="189">
        <v>56.2</v>
      </c>
      <c r="I1143" s="189">
        <v>56.2</v>
      </c>
    </row>
    <row r="1144" spans="1:9" ht="15" customHeight="1">
      <c r="A1144" s="136"/>
      <c r="B1144" s="136"/>
      <c r="C1144" s="136"/>
      <c r="D1144" s="136"/>
      <c r="E1144" s="136"/>
      <c r="F1144" s="136"/>
      <c r="G1144" s="273" t="s">
        <v>4944</v>
      </c>
      <c r="H1144" s="197"/>
      <c r="I1144" s="190">
        <v>56.2</v>
      </c>
    </row>
    <row r="1145" spans="1:9" ht="15" customHeight="1">
      <c r="A1145" s="136"/>
      <c r="B1145" s="136"/>
      <c r="C1145" s="136"/>
      <c r="D1145" s="136"/>
      <c r="E1145" s="136"/>
      <c r="F1145" s="136"/>
      <c r="G1145" s="259" t="s">
        <v>4945</v>
      </c>
      <c r="H1145" s="197"/>
      <c r="I1145" s="181">
        <v>56.33</v>
      </c>
    </row>
    <row r="1146" spans="1:9" ht="15" customHeight="1">
      <c r="A1146" s="136"/>
      <c r="B1146" s="136"/>
      <c r="C1146" s="136"/>
      <c r="D1146" s="136"/>
      <c r="E1146" s="136"/>
      <c r="F1146" s="136"/>
      <c r="G1146" s="259" t="s">
        <v>4946</v>
      </c>
      <c r="H1146" s="197"/>
      <c r="I1146" s="181">
        <v>15.8</v>
      </c>
    </row>
    <row r="1147" spans="1:9" ht="15" customHeight="1">
      <c r="A1147" s="136"/>
      <c r="B1147" s="136"/>
      <c r="C1147" s="136"/>
      <c r="D1147" s="136"/>
      <c r="E1147" s="136"/>
      <c r="F1147" s="136"/>
      <c r="G1147" s="259" t="s">
        <v>4947</v>
      </c>
      <c r="H1147" s="197"/>
      <c r="I1147" s="181">
        <v>72.13</v>
      </c>
    </row>
    <row r="1148" spans="1:9" ht="9.75" customHeight="1">
      <c r="A1148" s="136"/>
      <c r="B1148" s="136"/>
      <c r="C1148" s="136"/>
      <c r="D1148" s="260"/>
      <c r="E1148" s="197"/>
      <c r="F1148" s="197"/>
      <c r="G1148" s="136"/>
      <c r="H1148" s="136"/>
      <c r="I1148" s="136"/>
    </row>
    <row r="1149" spans="1:9" ht="19.5" customHeight="1">
      <c r="A1149" s="261" t="s">
        <v>4948</v>
      </c>
      <c r="B1149" s="218"/>
      <c r="C1149" s="218"/>
      <c r="D1149" s="218"/>
      <c r="E1149" s="218"/>
      <c r="F1149" s="218"/>
      <c r="G1149" s="218"/>
      <c r="H1149" s="218"/>
      <c r="I1149" s="219"/>
    </row>
    <row r="1150" spans="1:9" ht="15" customHeight="1">
      <c r="A1150" s="270" t="s">
        <v>4949</v>
      </c>
      <c r="B1150" s="218"/>
      <c r="C1150" s="219"/>
      <c r="D1150" s="266" t="s">
        <v>4950</v>
      </c>
      <c r="E1150" s="219"/>
      <c r="F1150" s="176" t="s">
        <v>4951</v>
      </c>
      <c r="G1150" s="176" t="s">
        <v>4952</v>
      </c>
      <c r="H1150" s="176" t="s">
        <v>4953</v>
      </c>
      <c r="I1150" s="176" t="s">
        <v>4954</v>
      </c>
    </row>
    <row r="1151" spans="1:9" ht="15" customHeight="1">
      <c r="A1151" s="187" t="s">
        <v>4955</v>
      </c>
      <c r="B1151" s="271" t="s">
        <v>4956</v>
      </c>
      <c r="C1151" s="197"/>
      <c r="D1151" s="272" t="s">
        <v>4957</v>
      </c>
      <c r="E1151" s="197"/>
      <c r="F1151" s="187" t="s">
        <v>4958</v>
      </c>
      <c r="G1151" s="188">
        <v>8.9999999999999993E-3</v>
      </c>
      <c r="H1151" s="189">
        <v>14.39</v>
      </c>
      <c r="I1151" s="189">
        <v>0.13</v>
      </c>
    </row>
    <row r="1152" spans="1:9" ht="15" customHeight="1">
      <c r="A1152" s="136"/>
      <c r="B1152" s="136"/>
      <c r="C1152" s="136"/>
      <c r="D1152" s="136"/>
      <c r="E1152" s="136"/>
      <c r="F1152" s="136"/>
      <c r="G1152" s="273" t="s">
        <v>4959</v>
      </c>
      <c r="H1152" s="197"/>
      <c r="I1152" s="190">
        <v>0.13</v>
      </c>
    </row>
    <row r="1153" spans="1:9" ht="15" customHeight="1">
      <c r="A1153" s="270" t="s">
        <v>4960</v>
      </c>
      <c r="B1153" s="218"/>
      <c r="C1153" s="219"/>
      <c r="D1153" s="266" t="s">
        <v>4961</v>
      </c>
      <c r="E1153" s="219"/>
      <c r="F1153" s="176" t="s">
        <v>4962</v>
      </c>
      <c r="G1153" s="176" t="s">
        <v>4963</v>
      </c>
      <c r="H1153" s="176" t="s">
        <v>4964</v>
      </c>
      <c r="I1153" s="176" t="s">
        <v>4965</v>
      </c>
    </row>
    <row r="1154" spans="1:9" ht="19.5" customHeight="1">
      <c r="A1154" s="187" t="s">
        <v>4966</v>
      </c>
      <c r="B1154" s="271" t="s">
        <v>4967</v>
      </c>
      <c r="C1154" s="197"/>
      <c r="D1154" s="272" t="s">
        <v>4968</v>
      </c>
      <c r="E1154" s="197"/>
      <c r="F1154" s="187" t="s">
        <v>4969</v>
      </c>
      <c r="G1154" s="188">
        <v>1</v>
      </c>
      <c r="H1154" s="189">
        <v>67.92</v>
      </c>
      <c r="I1154" s="189">
        <v>67.92</v>
      </c>
    </row>
    <row r="1155" spans="1:9" ht="15" customHeight="1">
      <c r="A1155" s="136"/>
      <c r="B1155" s="136"/>
      <c r="C1155" s="136"/>
      <c r="D1155" s="136"/>
      <c r="E1155" s="136"/>
      <c r="F1155" s="136"/>
      <c r="G1155" s="273" t="s">
        <v>4970</v>
      </c>
      <c r="H1155" s="197"/>
      <c r="I1155" s="190">
        <v>67.92</v>
      </c>
    </row>
    <row r="1156" spans="1:9" ht="15" customHeight="1">
      <c r="A1156" s="136"/>
      <c r="B1156" s="136"/>
      <c r="C1156" s="136"/>
      <c r="D1156" s="136"/>
      <c r="E1156" s="136"/>
      <c r="F1156" s="136"/>
      <c r="G1156" s="259" t="s">
        <v>4971</v>
      </c>
      <c r="H1156" s="197"/>
      <c r="I1156" s="181">
        <v>68.05</v>
      </c>
    </row>
    <row r="1157" spans="1:9" ht="15" customHeight="1">
      <c r="A1157" s="136"/>
      <c r="B1157" s="136"/>
      <c r="C1157" s="136"/>
      <c r="D1157" s="136"/>
      <c r="E1157" s="136"/>
      <c r="F1157" s="136"/>
      <c r="G1157" s="259" t="s">
        <v>4972</v>
      </c>
      <c r="H1157" s="197"/>
      <c r="I1157" s="181">
        <v>19.09</v>
      </c>
    </row>
    <row r="1158" spans="1:9" ht="15" customHeight="1">
      <c r="A1158" s="136"/>
      <c r="B1158" s="136"/>
      <c r="C1158" s="136"/>
      <c r="D1158" s="136"/>
      <c r="E1158" s="136"/>
      <c r="F1158" s="136"/>
      <c r="G1158" s="259" t="s">
        <v>4973</v>
      </c>
      <c r="H1158" s="197"/>
      <c r="I1158" s="181">
        <v>87.14</v>
      </c>
    </row>
    <row r="1159" spans="1:9" ht="9.75" customHeight="1">
      <c r="A1159" s="136"/>
      <c r="B1159" s="136"/>
      <c r="C1159" s="136"/>
      <c r="D1159" s="260"/>
      <c r="E1159" s="197"/>
      <c r="F1159" s="197"/>
      <c r="G1159" s="136"/>
      <c r="H1159" s="136"/>
      <c r="I1159" s="136"/>
    </row>
    <row r="1160" spans="1:9" ht="19.5" customHeight="1">
      <c r="A1160" s="261" t="s">
        <v>4974</v>
      </c>
      <c r="B1160" s="218"/>
      <c r="C1160" s="218"/>
      <c r="D1160" s="218"/>
      <c r="E1160" s="218"/>
      <c r="F1160" s="218"/>
      <c r="G1160" s="218"/>
      <c r="H1160" s="218"/>
      <c r="I1160" s="219"/>
    </row>
    <row r="1161" spans="1:9" ht="15" customHeight="1">
      <c r="A1161" s="262" t="s">
        <v>4975</v>
      </c>
      <c r="B1161" s="218"/>
      <c r="C1161" s="218"/>
      <c r="D1161" s="218"/>
      <c r="E1161" s="219"/>
      <c r="F1161" s="176" t="s">
        <v>4976</v>
      </c>
      <c r="G1161" s="176" t="s">
        <v>4977</v>
      </c>
      <c r="H1161" s="176" t="s">
        <v>4978</v>
      </c>
      <c r="I1161" s="176" t="s">
        <v>4979</v>
      </c>
    </row>
    <row r="1162" spans="1:9" ht="15" customHeight="1">
      <c r="A1162" s="177" t="s">
        <v>4980</v>
      </c>
      <c r="B1162" s="263" t="s">
        <v>4981</v>
      </c>
      <c r="C1162" s="197"/>
      <c r="D1162" s="197"/>
      <c r="E1162" s="197"/>
      <c r="F1162" s="177" t="s">
        <v>4982</v>
      </c>
      <c r="G1162" s="179">
        <v>0.21</v>
      </c>
      <c r="H1162" s="180">
        <v>12.14</v>
      </c>
      <c r="I1162" s="180">
        <v>2.5499999999999998</v>
      </c>
    </row>
    <row r="1163" spans="1:9" ht="15" customHeight="1">
      <c r="A1163" s="177" t="s">
        <v>4983</v>
      </c>
      <c r="B1163" s="263" t="s">
        <v>4984</v>
      </c>
      <c r="C1163" s="197"/>
      <c r="D1163" s="197"/>
      <c r="E1163" s="197"/>
      <c r="F1163" s="177" t="s">
        <v>4985</v>
      </c>
      <c r="G1163" s="179">
        <v>0.21</v>
      </c>
      <c r="H1163" s="180">
        <v>14.39</v>
      </c>
      <c r="I1163" s="180">
        <v>3.02</v>
      </c>
    </row>
    <row r="1164" spans="1:9" ht="15" customHeight="1">
      <c r="A1164" s="136"/>
      <c r="B1164" s="136"/>
      <c r="C1164" s="136"/>
      <c r="D1164" s="136"/>
      <c r="E1164" s="136"/>
      <c r="F1164" s="136"/>
      <c r="G1164" s="259" t="s">
        <v>4986</v>
      </c>
      <c r="H1164" s="197"/>
      <c r="I1164" s="181">
        <v>5.5712999999999999</v>
      </c>
    </row>
    <row r="1165" spans="1:9" ht="15" customHeight="1">
      <c r="A1165" s="136"/>
      <c r="B1165" s="136"/>
      <c r="C1165" s="136"/>
      <c r="D1165" s="136"/>
      <c r="E1165" s="136"/>
      <c r="F1165" s="136"/>
      <c r="G1165" s="259" t="s">
        <v>4987</v>
      </c>
      <c r="H1165" s="197"/>
      <c r="I1165" s="182">
        <v>5.5712999999999999</v>
      </c>
    </row>
    <row r="1166" spans="1:9" ht="15" customHeight="1">
      <c r="A1166" s="136"/>
      <c r="B1166" s="136"/>
      <c r="C1166" s="136"/>
      <c r="D1166" s="136"/>
      <c r="E1166" s="136"/>
      <c r="F1166" s="136"/>
      <c r="G1166" s="259" t="s">
        <v>4988</v>
      </c>
      <c r="H1166" s="197"/>
      <c r="I1166" s="182">
        <v>1</v>
      </c>
    </row>
    <row r="1167" spans="1:9" ht="15" customHeight="1">
      <c r="A1167" s="136"/>
      <c r="B1167" s="136"/>
      <c r="C1167" s="136"/>
      <c r="D1167" s="136"/>
      <c r="E1167" s="136"/>
      <c r="F1167" s="136"/>
      <c r="G1167" s="269" t="s">
        <v>4989</v>
      </c>
      <c r="H1167" s="202"/>
      <c r="I1167" s="183">
        <v>5.5712999999999999</v>
      </c>
    </row>
    <row r="1168" spans="1:9" ht="15" customHeight="1">
      <c r="A1168" s="262" t="s">
        <v>4990</v>
      </c>
      <c r="B1168" s="218"/>
      <c r="C1168" s="218"/>
      <c r="D1168" s="218"/>
      <c r="E1168" s="219"/>
      <c r="F1168" s="176" t="s">
        <v>4991</v>
      </c>
      <c r="G1168" s="176" t="s">
        <v>4992</v>
      </c>
      <c r="H1168" s="176" t="s">
        <v>4993</v>
      </c>
      <c r="I1168" s="176" t="s">
        <v>4994</v>
      </c>
    </row>
    <row r="1169" spans="1:9" ht="15" customHeight="1">
      <c r="A1169" s="177" t="s">
        <v>4995</v>
      </c>
      <c r="B1169" s="263" t="s">
        <v>4996</v>
      </c>
      <c r="C1169" s="197"/>
      <c r="D1169" s="197"/>
      <c r="E1169" s="197"/>
      <c r="F1169" s="177" t="s">
        <v>4997</v>
      </c>
      <c r="G1169" s="179">
        <v>1.02</v>
      </c>
      <c r="H1169" s="180">
        <v>36.799999999999997</v>
      </c>
      <c r="I1169" s="180">
        <v>37.54</v>
      </c>
    </row>
    <row r="1170" spans="1:9" ht="15" customHeight="1">
      <c r="A1170" s="136"/>
      <c r="B1170" s="136"/>
      <c r="C1170" s="136"/>
      <c r="D1170" s="136"/>
      <c r="E1170" s="136"/>
      <c r="F1170" s="136"/>
      <c r="G1170" s="259" t="s">
        <v>4998</v>
      </c>
      <c r="H1170" s="197"/>
      <c r="I1170" s="181">
        <v>37.536000000000001</v>
      </c>
    </row>
    <row r="1171" spans="1:9" ht="15" customHeight="1">
      <c r="A1171" s="136"/>
      <c r="B1171" s="136"/>
      <c r="C1171" s="136"/>
      <c r="D1171" s="136"/>
      <c r="E1171" s="136"/>
      <c r="F1171" s="136"/>
      <c r="G1171" s="259" t="s">
        <v>4999</v>
      </c>
      <c r="H1171" s="197"/>
      <c r="I1171" s="184">
        <v>43.107300000000002</v>
      </c>
    </row>
    <row r="1172" spans="1:9" ht="15" customHeight="1">
      <c r="A1172" s="136"/>
      <c r="B1172" s="136"/>
      <c r="C1172" s="136"/>
      <c r="D1172" s="136"/>
      <c r="E1172" s="136"/>
      <c r="F1172" s="136"/>
      <c r="G1172" s="259" t="s">
        <v>5000</v>
      </c>
      <c r="H1172" s="197"/>
      <c r="I1172" s="181">
        <v>43.11</v>
      </c>
    </row>
    <row r="1173" spans="1:9" ht="15" customHeight="1">
      <c r="A1173" s="136"/>
      <c r="B1173" s="136"/>
      <c r="C1173" s="136"/>
      <c r="D1173" s="136"/>
      <c r="E1173" s="136"/>
      <c r="F1173" s="136"/>
      <c r="G1173" s="259" t="s">
        <v>5001</v>
      </c>
      <c r="H1173" s="197"/>
      <c r="I1173" s="181">
        <v>12.09</v>
      </c>
    </row>
    <row r="1174" spans="1:9" ht="15" customHeight="1">
      <c r="A1174" s="136"/>
      <c r="B1174" s="136"/>
      <c r="C1174" s="136"/>
      <c r="D1174" s="136"/>
      <c r="E1174" s="136"/>
      <c r="F1174" s="136"/>
      <c r="G1174" s="259" t="s">
        <v>5002</v>
      </c>
      <c r="H1174" s="197"/>
      <c r="I1174" s="181">
        <v>55.2</v>
      </c>
    </row>
    <row r="1175" spans="1:9" ht="9.75" customHeight="1">
      <c r="A1175" s="136"/>
      <c r="B1175" s="136"/>
      <c r="C1175" s="136"/>
      <c r="D1175" s="260"/>
      <c r="E1175" s="197"/>
      <c r="F1175" s="197"/>
      <c r="G1175" s="136"/>
      <c r="H1175" s="136"/>
      <c r="I1175" s="136"/>
    </row>
    <row r="1176" spans="1:9" ht="19.5" customHeight="1">
      <c r="A1176" s="261" t="s">
        <v>5003</v>
      </c>
      <c r="B1176" s="218"/>
      <c r="C1176" s="218"/>
      <c r="D1176" s="218"/>
      <c r="E1176" s="218"/>
      <c r="F1176" s="218"/>
      <c r="G1176" s="218"/>
      <c r="H1176" s="218"/>
      <c r="I1176" s="219"/>
    </row>
    <row r="1177" spans="1:9" ht="9.75" customHeight="1">
      <c r="A1177" s="275"/>
      <c r="B1177" s="197"/>
      <c r="C1177" s="197"/>
      <c r="D1177" s="197"/>
      <c r="E1177" s="197"/>
      <c r="F1177" s="197"/>
      <c r="G1177" s="197"/>
      <c r="H1177" s="197"/>
      <c r="I1177" s="197"/>
    </row>
    <row r="1178" spans="1:9" ht="15" customHeight="1">
      <c r="A1178" s="136"/>
      <c r="B1178" s="136"/>
      <c r="C1178" s="136"/>
      <c r="D1178" s="136"/>
      <c r="E1178" s="136"/>
      <c r="F1178" s="136"/>
      <c r="G1178" s="259" t="s">
        <v>5004</v>
      </c>
      <c r="H1178" s="197"/>
      <c r="I1178" s="181">
        <v>10.69</v>
      </c>
    </row>
    <row r="1179" spans="1:9" ht="15" customHeight="1">
      <c r="A1179" s="136"/>
      <c r="B1179" s="136"/>
      <c r="C1179" s="136"/>
      <c r="D1179" s="136"/>
      <c r="E1179" s="136"/>
      <c r="F1179" s="136"/>
      <c r="G1179" s="259" t="s">
        <v>5005</v>
      </c>
      <c r="H1179" s="197"/>
      <c r="I1179" s="181">
        <v>3</v>
      </c>
    </row>
    <row r="1180" spans="1:9" ht="15" customHeight="1">
      <c r="A1180" s="136"/>
      <c r="B1180" s="136"/>
      <c r="C1180" s="136"/>
      <c r="D1180" s="136"/>
      <c r="E1180" s="136"/>
      <c r="F1180" s="136"/>
      <c r="G1180" s="259" t="s">
        <v>5006</v>
      </c>
      <c r="H1180" s="197"/>
      <c r="I1180" s="181">
        <v>13.69</v>
      </c>
    </row>
    <row r="1181" spans="1:9" ht="9.75" customHeight="1">
      <c r="A1181" s="136"/>
      <c r="B1181" s="136"/>
      <c r="C1181" s="136"/>
      <c r="D1181" s="260"/>
      <c r="E1181" s="197"/>
      <c r="F1181" s="197"/>
      <c r="G1181" s="136"/>
      <c r="H1181" s="136"/>
      <c r="I1181" s="136"/>
    </row>
    <row r="1182" spans="1:9" ht="19.5" customHeight="1">
      <c r="A1182" s="261" t="s">
        <v>5007</v>
      </c>
      <c r="B1182" s="218"/>
      <c r="C1182" s="218"/>
      <c r="D1182" s="218"/>
      <c r="E1182" s="218"/>
      <c r="F1182" s="218"/>
      <c r="G1182" s="218"/>
      <c r="H1182" s="218"/>
      <c r="I1182" s="219"/>
    </row>
    <row r="1183" spans="1:9" ht="15" customHeight="1">
      <c r="A1183" s="262" t="s">
        <v>5008</v>
      </c>
      <c r="B1183" s="218"/>
      <c r="C1183" s="218"/>
      <c r="D1183" s="218"/>
      <c r="E1183" s="219"/>
      <c r="F1183" s="176" t="s">
        <v>5009</v>
      </c>
      <c r="G1183" s="176" t="s">
        <v>5010</v>
      </c>
      <c r="H1183" s="176" t="s">
        <v>5011</v>
      </c>
      <c r="I1183" s="176" t="s">
        <v>5012</v>
      </c>
    </row>
    <row r="1184" spans="1:9" ht="15" customHeight="1">
      <c r="A1184" s="177" t="s">
        <v>5013</v>
      </c>
      <c r="B1184" s="263" t="s">
        <v>5014</v>
      </c>
      <c r="C1184" s="197"/>
      <c r="D1184" s="197"/>
      <c r="E1184" s="197"/>
      <c r="F1184" s="177" t="s">
        <v>5015</v>
      </c>
      <c r="G1184" s="179">
        <v>1.8</v>
      </c>
      <c r="H1184" s="180">
        <v>12.14</v>
      </c>
      <c r="I1184" s="180">
        <v>21.85</v>
      </c>
    </row>
    <row r="1185" spans="1:9" ht="15" customHeight="1">
      <c r="A1185" s="177" t="s">
        <v>5016</v>
      </c>
      <c r="B1185" s="263" t="s">
        <v>5017</v>
      </c>
      <c r="C1185" s="197"/>
      <c r="D1185" s="197"/>
      <c r="E1185" s="197"/>
      <c r="F1185" s="177" t="s">
        <v>5018</v>
      </c>
      <c r="G1185" s="179">
        <v>1.8</v>
      </c>
      <c r="H1185" s="180">
        <v>14.39</v>
      </c>
      <c r="I1185" s="180">
        <v>25.9</v>
      </c>
    </row>
    <row r="1186" spans="1:9" ht="15" customHeight="1">
      <c r="A1186" s="136"/>
      <c r="B1186" s="136"/>
      <c r="C1186" s="136"/>
      <c r="D1186" s="136"/>
      <c r="E1186" s="136"/>
      <c r="F1186" s="136"/>
      <c r="G1186" s="259" t="s">
        <v>5019</v>
      </c>
      <c r="H1186" s="197"/>
      <c r="I1186" s="181">
        <v>47.753999999999998</v>
      </c>
    </row>
    <row r="1187" spans="1:9" ht="15" customHeight="1">
      <c r="A1187" s="136"/>
      <c r="B1187" s="136"/>
      <c r="C1187" s="136"/>
      <c r="D1187" s="136"/>
      <c r="E1187" s="136"/>
      <c r="F1187" s="136"/>
      <c r="G1187" s="259" t="s">
        <v>5020</v>
      </c>
      <c r="H1187" s="197"/>
      <c r="I1187" s="182">
        <v>47.753999999999998</v>
      </c>
    </row>
    <row r="1188" spans="1:9" ht="15" customHeight="1">
      <c r="A1188" s="136"/>
      <c r="B1188" s="136"/>
      <c r="C1188" s="136"/>
      <c r="D1188" s="136"/>
      <c r="E1188" s="136"/>
      <c r="F1188" s="136"/>
      <c r="G1188" s="259" t="s">
        <v>5021</v>
      </c>
      <c r="H1188" s="197"/>
      <c r="I1188" s="182">
        <v>1</v>
      </c>
    </row>
    <row r="1189" spans="1:9" ht="15" customHeight="1">
      <c r="A1189" s="136"/>
      <c r="B1189" s="136"/>
      <c r="C1189" s="136"/>
      <c r="D1189" s="136"/>
      <c r="E1189" s="136"/>
      <c r="F1189" s="136"/>
      <c r="G1189" s="269" t="s">
        <v>5022</v>
      </c>
      <c r="H1189" s="202"/>
      <c r="I1189" s="183">
        <v>47.753999999999998</v>
      </c>
    </row>
    <row r="1190" spans="1:9" ht="15" customHeight="1">
      <c r="A1190" s="262" t="s">
        <v>5023</v>
      </c>
      <c r="B1190" s="218"/>
      <c r="C1190" s="218"/>
      <c r="D1190" s="218"/>
      <c r="E1190" s="219"/>
      <c r="F1190" s="176" t="s">
        <v>5024</v>
      </c>
      <c r="G1190" s="176" t="s">
        <v>5025</v>
      </c>
      <c r="H1190" s="176" t="s">
        <v>5026</v>
      </c>
      <c r="I1190" s="176" t="s">
        <v>5027</v>
      </c>
    </row>
    <row r="1191" spans="1:9" ht="15" customHeight="1">
      <c r="A1191" s="177" t="s">
        <v>5028</v>
      </c>
      <c r="B1191" s="263" t="s">
        <v>5029</v>
      </c>
      <c r="C1191" s="197"/>
      <c r="D1191" s="197"/>
      <c r="E1191" s="197"/>
      <c r="F1191" s="177" t="s">
        <v>5030</v>
      </c>
      <c r="G1191" s="179">
        <v>1</v>
      </c>
      <c r="H1191" s="180">
        <v>16.98</v>
      </c>
      <c r="I1191" s="180">
        <v>16.98</v>
      </c>
    </row>
    <row r="1192" spans="1:9" ht="15" customHeight="1">
      <c r="A1192" s="136"/>
      <c r="B1192" s="136"/>
      <c r="C1192" s="136"/>
      <c r="D1192" s="136"/>
      <c r="E1192" s="136"/>
      <c r="F1192" s="136"/>
      <c r="G1192" s="259" t="s">
        <v>5031</v>
      </c>
      <c r="H1192" s="197"/>
      <c r="I1192" s="181">
        <v>16.98</v>
      </c>
    </row>
    <row r="1193" spans="1:9" ht="15" customHeight="1">
      <c r="A1193" s="136"/>
      <c r="B1193" s="136"/>
      <c r="C1193" s="136"/>
      <c r="D1193" s="136"/>
      <c r="E1193" s="136"/>
      <c r="F1193" s="136"/>
      <c r="G1193" s="259" t="s">
        <v>5032</v>
      </c>
      <c r="H1193" s="197"/>
      <c r="I1193" s="184">
        <v>64.733999999999995</v>
      </c>
    </row>
    <row r="1194" spans="1:9" ht="15" customHeight="1">
      <c r="A1194" s="136"/>
      <c r="B1194" s="136"/>
      <c r="C1194" s="136"/>
      <c r="D1194" s="136"/>
      <c r="E1194" s="136"/>
      <c r="F1194" s="136"/>
      <c r="G1194" s="259" t="s">
        <v>5033</v>
      </c>
      <c r="H1194" s="197"/>
      <c r="I1194" s="136"/>
    </row>
    <row r="1195" spans="1:9" ht="15" customHeight="1">
      <c r="A1195" s="136"/>
      <c r="B1195" s="136"/>
      <c r="C1195" s="136"/>
      <c r="D1195" s="136"/>
      <c r="E1195" s="136"/>
      <c r="F1195" s="136"/>
      <c r="G1195" s="259" t="s">
        <v>5034</v>
      </c>
      <c r="H1195" s="197"/>
      <c r="I1195" s="181">
        <v>64.73</v>
      </c>
    </row>
    <row r="1196" spans="1:9" ht="15" customHeight="1">
      <c r="A1196" s="136"/>
      <c r="B1196" s="136"/>
      <c r="C1196" s="136"/>
      <c r="D1196" s="136"/>
      <c r="E1196" s="136"/>
      <c r="F1196" s="136"/>
      <c r="G1196" s="259" t="s">
        <v>5035</v>
      </c>
      <c r="H1196" s="197"/>
      <c r="I1196" s="181">
        <v>18.16</v>
      </c>
    </row>
    <row r="1197" spans="1:9" ht="15" customHeight="1">
      <c r="A1197" s="136"/>
      <c r="B1197" s="136"/>
      <c r="C1197" s="136"/>
      <c r="D1197" s="136"/>
      <c r="E1197" s="136"/>
      <c r="F1197" s="136"/>
      <c r="G1197" s="259" t="s">
        <v>5036</v>
      </c>
      <c r="H1197" s="197"/>
      <c r="I1197" s="181">
        <v>82.89</v>
      </c>
    </row>
    <row r="1198" spans="1:9" ht="9.75" customHeight="1">
      <c r="A1198" s="136"/>
      <c r="B1198" s="136"/>
      <c r="C1198" s="136"/>
      <c r="D1198" s="260"/>
      <c r="E1198" s="197"/>
      <c r="F1198" s="197"/>
      <c r="G1198" s="136"/>
      <c r="H1198" s="136"/>
      <c r="I1198" s="136"/>
    </row>
    <row r="1199" spans="1:9" ht="19.5" customHeight="1">
      <c r="A1199" s="261" t="s">
        <v>5037</v>
      </c>
      <c r="B1199" s="218"/>
      <c r="C1199" s="218"/>
      <c r="D1199" s="218"/>
      <c r="E1199" s="218"/>
      <c r="F1199" s="218"/>
      <c r="G1199" s="218"/>
      <c r="H1199" s="218"/>
      <c r="I1199" s="219"/>
    </row>
    <row r="1200" spans="1:9" ht="15" customHeight="1">
      <c r="A1200" s="262" t="s">
        <v>5038</v>
      </c>
      <c r="B1200" s="218"/>
      <c r="C1200" s="218"/>
      <c r="D1200" s="218"/>
      <c r="E1200" s="219"/>
      <c r="F1200" s="176" t="s">
        <v>5039</v>
      </c>
      <c r="G1200" s="176" t="s">
        <v>5040</v>
      </c>
      <c r="H1200" s="176" t="s">
        <v>5041</v>
      </c>
      <c r="I1200" s="176" t="s">
        <v>5042</v>
      </c>
    </row>
    <row r="1201" spans="1:9" ht="15" customHeight="1">
      <c r="A1201" s="177" t="s">
        <v>5043</v>
      </c>
      <c r="B1201" s="263" t="s">
        <v>5044</v>
      </c>
      <c r="C1201" s="197"/>
      <c r="D1201" s="197"/>
      <c r="E1201" s="197"/>
      <c r="F1201" s="177" t="s">
        <v>5045</v>
      </c>
      <c r="G1201" s="179">
        <v>0.15</v>
      </c>
      <c r="H1201" s="180">
        <v>12.14</v>
      </c>
      <c r="I1201" s="180">
        <v>1.82</v>
      </c>
    </row>
    <row r="1202" spans="1:9" ht="15" customHeight="1">
      <c r="A1202" s="177" t="s">
        <v>5046</v>
      </c>
      <c r="B1202" s="263" t="s">
        <v>5047</v>
      </c>
      <c r="C1202" s="197"/>
      <c r="D1202" s="197"/>
      <c r="E1202" s="197"/>
      <c r="F1202" s="177" t="s">
        <v>5048</v>
      </c>
      <c r="G1202" s="179">
        <v>0.15</v>
      </c>
      <c r="H1202" s="180">
        <v>14.39</v>
      </c>
      <c r="I1202" s="180">
        <v>2.16</v>
      </c>
    </row>
    <row r="1203" spans="1:9" ht="15" customHeight="1">
      <c r="A1203" s="136"/>
      <c r="B1203" s="136"/>
      <c r="C1203" s="136"/>
      <c r="D1203" s="136"/>
      <c r="E1203" s="136"/>
      <c r="F1203" s="136"/>
      <c r="G1203" s="259" t="s">
        <v>5049</v>
      </c>
      <c r="H1203" s="197"/>
      <c r="I1203" s="181">
        <v>3.9794999999999998</v>
      </c>
    </row>
    <row r="1204" spans="1:9" ht="15" customHeight="1">
      <c r="A1204" s="136"/>
      <c r="B1204" s="136"/>
      <c r="C1204" s="136"/>
      <c r="D1204" s="136"/>
      <c r="E1204" s="136"/>
      <c r="F1204" s="136"/>
      <c r="G1204" s="259" t="s">
        <v>5050</v>
      </c>
      <c r="H1204" s="197"/>
      <c r="I1204" s="182">
        <v>3.9794999999999998</v>
      </c>
    </row>
    <row r="1205" spans="1:9" ht="15" customHeight="1">
      <c r="A1205" s="136"/>
      <c r="B1205" s="136"/>
      <c r="C1205" s="136"/>
      <c r="D1205" s="136"/>
      <c r="E1205" s="136"/>
      <c r="F1205" s="136"/>
      <c r="G1205" s="259" t="s">
        <v>5051</v>
      </c>
      <c r="H1205" s="197"/>
      <c r="I1205" s="182">
        <v>1</v>
      </c>
    </row>
    <row r="1206" spans="1:9" ht="15" customHeight="1">
      <c r="A1206" s="136"/>
      <c r="B1206" s="136"/>
      <c r="C1206" s="136"/>
      <c r="D1206" s="136"/>
      <c r="E1206" s="136"/>
      <c r="F1206" s="136"/>
      <c r="G1206" s="269" t="s">
        <v>5052</v>
      </c>
      <c r="H1206" s="202"/>
      <c r="I1206" s="183">
        <v>3.9794999999999998</v>
      </c>
    </row>
    <row r="1207" spans="1:9" ht="15" customHeight="1">
      <c r="A1207" s="262" t="s">
        <v>5053</v>
      </c>
      <c r="B1207" s="218"/>
      <c r="C1207" s="218"/>
      <c r="D1207" s="218"/>
      <c r="E1207" s="219"/>
      <c r="F1207" s="176" t="s">
        <v>5054</v>
      </c>
      <c r="G1207" s="176" t="s">
        <v>5055</v>
      </c>
      <c r="H1207" s="176" t="s">
        <v>5056</v>
      </c>
      <c r="I1207" s="176" t="s">
        <v>5057</v>
      </c>
    </row>
    <row r="1208" spans="1:9" ht="15" customHeight="1">
      <c r="A1208" s="177" t="s">
        <v>5058</v>
      </c>
      <c r="B1208" s="263" t="s">
        <v>5059</v>
      </c>
      <c r="C1208" s="197"/>
      <c r="D1208" s="197"/>
      <c r="E1208" s="197"/>
      <c r="F1208" s="177" t="s">
        <v>5060</v>
      </c>
      <c r="G1208" s="179">
        <v>1.1000000000000001</v>
      </c>
      <c r="H1208" s="180">
        <v>1.45</v>
      </c>
      <c r="I1208" s="180">
        <v>1.6</v>
      </c>
    </row>
    <row r="1209" spans="1:9" ht="15" customHeight="1">
      <c r="A1209" s="136"/>
      <c r="B1209" s="136"/>
      <c r="C1209" s="136"/>
      <c r="D1209" s="136"/>
      <c r="E1209" s="136"/>
      <c r="F1209" s="136"/>
      <c r="G1209" s="259" t="s">
        <v>5061</v>
      </c>
      <c r="H1209" s="197"/>
      <c r="I1209" s="181">
        <v>1.595</v>
      </c>
    </row>
    <row r="1210" spans="1:9" ht="15" customHeight="1">
      <c r="A1210" s="136"/>
      <c r="B1210" s="136"/>
      <c r="C1210" s="136"/>
      <c r="D1210" s="136"/>
      <c r="E1210" s="136"/>
      <c r="F1210" s="136"/>
      <c r="G1210" s="259" t="s">
        <v>5062</v>
      </c>
      <c r="H1210" s="197"/>
      <c r="I1210" s="184">
        <v>5.5744999999999996</v>
      </c>
    </row>
    <row r="1211" spans="1:9" ht="15" customHeight="1">
      <c r="A1211" s="136"/>
      <c r="B1211" s="136"/>
      <c r="C1211" s="136"/>
      <c r="D1211" s="136"/>
      <c r="E1211" s="136"/>
      <c r="F1211" s="136"/>
      <c r="G1211" s="259" t="s">
        <v>5063</v>
      </c>
      <c r="H1211" s="197"/>
      <c r="I1211" s="181">
        <v>5.57</v>
      </c>
    </row>
    <row r="1212" spans="1:9" ht="15" customHeight="1">
      <c r="A1212" s="136"/>
      <c r="B1212" s="136"/>
      <c r="C1212" s="136"/>
      <c r="D1212" s="136"/>
      <c r="E1212" s="136"/>
      <c r="F1212" s="136"/>
      <c r="G1212" s="259" t="s">
        <v>5064</v>
      </c>
      <c r="H1212" s="197"/>
      <c r="I1212" s="181">
        <v>1.56</v>
      </c>
    </row>
    <row r="1213" spans="1:9" ht="15" customHeight="1">
      <c r="A1213" s="136"/>
      <c r="B1213" s="136"/>
      <c r="C1213" s="136"/>
      <c r="D1213" s="136"/>
      <c r="E1213" s="136"/>
      <c r="F1213" s="136"/>
      <c r="G1213" s="259" t="s">
        <v>5065</v>
      </c>
      <c r="H1213" s="197"/>
      <c r="I1213" s="181">
        <v>7.13</v>
      </c>
    </row>
    <row r="1214" spans="1:9" ht="9.75" customHeight="1">
      <c r="A1214" s="136"/>
      <c r="B1214" s="136"/>
      <c r="C1214" s="136"/>
      <c r="D1214" s="260"/>
      <c r="E1214" s="197"/>
      <c r="F1214" s="197"/>
      <c r="G1214" s="136"/>
      <c r="H1214" s="136"/>
      <c r="I1214" s="136"/>
    </row>
    <row r="1215" spans="1:9" ht="19.5" customHeight="1">
      <c r="A1215" s="261" t="s">
        <v>5066</v>
      </c>
      <c r="B1215" s="218"/>
      <c r="C1215" s="218"/>
      <c r="D1215" s="218"/>
      <c r="E1215" s="218"/>
      <c r="F1215" s="218"/>
      <c r="G1215" s="218"/>
      <c r="H1215" s="218"/>
      <c r="I1215" s="219"/>
    </row>
    <row r="1216" spans="1:9" ht="15" customHeight="1">
      <c r="A1216" s="262" t="s">
        <v>5067</v>
      </c>
      <c r="B1216" s="218"/>
      <c r="C1216" s="218"/>
      <c r="D1216" s="218"/>
      <c r="E1216" s="219"/>
      <c r="F1216" s="176" t="s">
        <v>5068</v>
      </c>
      <c r="G1216" s="176" t="s">
        <v>5069</v>
      </c>
      <c r="H1216" s="176" t="s">
        <v>5070</v>
      </c>
      <c r="I1216" s="176" t="s">
        <v>5071</v>
      </c>
    </row>
    <row r="1217" spans="1:9" ht="15" customHeight="1">
      <c r="A1217" s="177" t="s">
        <v>5072</v>
      </c>
      <c r="B1217" s="263" t="s">
        <v>5073</v>
      </c>
      <c r="C1217" s="197"/>
      <c r="D1217" s="197"/>
      <c r="E1217" s="197"/>
      <c r="F1217" s="177" t="s">
        <v>5074</v>
      </c>
      <c r="G1217" s="179">
        <v>0.6</v>
      </c>
      <c r="H1217" s="180">
        <v>12.14</v>
      </c>
      <c r="I1217" s="180">
        <v>7.28</v>
      </c>
    </row>
    <row r="1218" spans="1:9" ht="15" customHeight="1">
      <c r="A1218" s="177" t="s">
        <v>5075</v>
      </c>
      <c r="B1218" s="263" t="s">
        <v>5076</v>
      </c>
      <c r="C1218" s="197"/>
      <c r="D1218" s="197"/>
      <c r="E1218" s="197"/>
      <c r="F1218" s="177" t="s">
        <v>5077</v>
      </c>
      <c r="G1218" s="179">
        <v>0.6</v>
      </c>
      <c r="H1218" s="180">
        <v>14.39</v>
      </c>
      <c r="I1218" s="180">
        <v>8.6300000000000008</v>
      </c>
    </row>
    <row r="1219" spans="1:9" ht="15" customHeight="1">
      <c r="A1219" s="136"/>
      <c r="B1219" s="136"/>
      <c r="C1219" s="136"/>
      <c r="D1219" s="136"/>
      <c r="E1219" s="136"/>
      <c r="F1219" s="136"/>
      <c r="G1219" s="259" t="s">
        <v>5078</v>
      </c>
      <c r="H1219" s="197"/>
      <c r="I1219" s="181">
        <v>15.917999999999999</v>
      </c>
    </row>
    <row r="1220" spans="1:9" ht="15" customHeight="1">
      <c r="A1220" s="136"/>
      <c r="B1220" s="136"/>
      <c r="C1220" s="136"/>
      <c r="D1220" s="136"/>
      <c r="E1220" s="136"/>
      <c r="F1220" s="136"/>
      <c r="G1220" s="259" t="s">
        <v>5079</v>
      </c>
      <c r="H1220" s="197"/>
      <c r="I1220" s="182">
        <v>15.917999999999999</v>
      </c>
    </row>
    <row r="1221" spans="1:9" ht="15" customHeight="1">
      <c r="A1221" s="136"/>
      <c r="B1221" s="136"/>
      <c r="C1221" s="136"/>
      <c r="D1221" s="136"/>
      <c r="E1221" s="136"/>
      <c r="F1221" s="136"/>
      <c r="G1221" s="259" t="s">
        <v>5080</v>
      </c>
      <c r="H1221" s="197"/>
      <c r="I1221" s="182">
        <v>1</v>
      </c>
    </row>
    <row r="1222" spans="1:9" ht="15" customHeight="1">
      <c r="A1222" s="136"/>
      <c r="B1222" s="136"/>
      <c r="C1222" s="136"/>
      <c r="D1222" s="136"/>
      <c r="E1222" s="136"/>
      <c r="F1222" s="136"/>
      <c r="G1222" s="269" t="s">
        <v>5081</v>
      </c>
      <c r="H1222" s="202"/>
      <c r="I1222" s="183">
        <v>15.917999999999999</v>
      </c>
    </row>
    <row r="1223" spans="1:9" ht="15" customHeight="1">
      <c r="A1223" s="262" t="s">
        <v>5082</v>
      </c>
      <c r="B1223" s="218"/>
      <c r="C1223" s="218"/>
      <c r="D1223" s="218"/>
      <c r="E1223" s="219"/>
      <c r="F1223" s="176" t="s">
        <v>5083</v>
      </c>
      <c r="G1223" s="176" t="s">
        <v>5084</v>
      </c>
      <c r="H1223" s="176" t="s">
        <v>5085</v>
      </c>
      <c r="I1223" s="176" t="s">
        <v>5086</v>
      </c>
    </row>
    <row r="1224" spans="1:9" ht="15" customHeight="1">
      <c r="A1224" s="177" t="s">
        <v>5087</v>
      </c>
      <c r="B1224" s="263" t="s">
        <v>5088</v>
      </c>
      <c r="C1224" s="197"/>
      <c r="D1224" s="197"/>
      <c r="E1224" s="197"/>
      <c r="F1224" s="177" t="s">
        <v>5089</v>
      </c>
      <c r="G1224" s="179">
        <v>1.1000000000000001</v>
      </c>
      <c r="H1224" s="180">
        <v>6.52</v>
      </c>
      <c r="I1224" s="180">
        <v>7.17</v>
      </c>
    </row>
    <row r="1225" spans="1:9" ht="15" customHeight="1">
      <c r="A1225" s="136"/>
      <c r="B1225" s="136"/>
      <c r="C1225" s="136"/>
      <c r="D1225" s="136"/>
      <c r="E1225" s="136"/>
      <c r="F1225" s="136"/>
      <c r="G1225" s="259" t="s">
        <v>5090</v>
      </c>
      <c r="H1225" s="197"/>
      <c r="I1225" s="181">
        <v>7.1719999999999997</v>
      </c>
    </row>
    <row r="1226" spans="1:9" ht="15" customHeight="1">
      <c r="A1226" s="136"/>
      <c r="B1226" s="136"/>
      <c r="C1226" s="136"/>
      <c r="D1226" s="136"/>
      <c r="E1226" s="136"/>
      <c r="F1226" s="136"/>
      <c r="G1226" s="259" t="s">
        <v>5091</v>
      </c>
      <c r="H1226" s="197"/>
      <c r="I1226" s="184">
        <v>23.09</v>
      </c>
    </row>
    <row r="1227" spans="1:9" ht="15" customHeight="1">
      <c r="A1227" s="136"/>
      <c r="B1227" s="136"/>
      <c r="C1227" s="136"/>
      <c r="D1227" s="136"/>
      <c r="E1227" s="136"/>
      <c r="F1227" s="136"/>
      <c r="G1227" s="259" t="s">
        <v>5092</v>
      </c>
      <c r="H1227" s="197"/>
      <c r="I1227" s="181">
        <v>23.09</v>
      </c>
    </row>
    <row r="1228" spans="1:9" ht="15" customHeight="1">
      <c r="A1228" s="136"/>
      <c r="B1228" s="136"/>
      <c r="C1228" s="136"/>
      <c r="D1228" s="136"/>
      <c r="E1228" s="136"/>
      <c r="F1228" s="136"/>
      <c r="G1228" s="259" t="s">
        <v>5093</v>
      </c>
      <c r="H1228" s="197"/>
      <c r="I1228" s="181">
        <v>6.48</v>
      </c>
    </row>
    <row r="1229" spans="1:9" ht="15" customHeight="1">
      <c r="A1229" s="136"/>
      <c r="B1229" s="136"/>
      <c r="C1229" s="136"/>
      <c r="D1229" s="136"/>
      <c r="E1229" s="136"/>
      <c r="F1229" s="136"/>
      <c r="G1229" s="259" t="s">
        <v>5094</v>
      </c>
      <c r="H1229" s="197"/>
      <c r="I1229" s="181">
        <v>29.57</v>
      </c>
    </row>
    <row r="1230" spans="1:9" ht="9.75" customHeight="1">
      <c r="A1230" s="136"/>
      <c r="B1230" s="136"/>
      <c r="C1230" s="136"/>
      <c r="D1230" s="260"/>
      <c r="E1230" s="197"/>
      <c r="F1230" s="197"/>
      <c r="G1230" s="136"/>
      <c r="H1230" s="136"/>
      <c r="I1230" s="136"/>
    </row>
    <row r="1231" spans="1:9" ht="19.5" customHeight="1">
      <c r="A1231" s="261" t="s">
        <v>5095</v>
      </c>
      <c r="B1231" s="218"/>
      <c r="C1231" s="218"/>
      <c r="D1231" s="218"/>
      <c r="E1231" s="218"/>
      <c r="F1231" s="218"/>
      <c r="G1231" s="218"/>
      <c r="H1231" s="218"/>
      <c r="I1231" s="219"/>
    </row>
    <row r="1232" spans="1:9" ht="15" customHeight="1">
      <c r="A1232" s="262" t="s">
        <v>5096</v>
      </c>
      <c r="B1232" s="218"/>
      <c r="C1232" s="218"/>
      <c r="D1232" s="218"/>
      <c r="E1232" s="219"/>
      <c r="F1232" s="176" t="s">
        <v>5097</v>
      </c>
      <c r="G1232" s="176" t="s">
        <v>5098</v>
      </c>
      <c r="H1232" s="176" t="s">
        <v>5099</v>
      </c>
      <c r="I1232" s="176" t="s">
        <v>5100</v>
      </c>
    </row>
    <row r="1233" spans="1:9" ht="15" customHeight="1">
      <c r="A1233" s="177" t="s">
        <v>5101</v>
      </c>
      <c r="B1233" s="263" t="s">
        <v>5102</v>
      </c>
      <c r="C1233" s="197"/>
      <c r="D1233" s="197"/>
      <c r="E1233" s="197"/>
      <c r="F1233" s="177" t="s">
        <v>5103</v>
      </c>
      <c r="G1233" s="179">
        <v>0.4</v>
      </c>
      <c r="H1233" s="180">
        <v>12.14</v>
      </c>
      <c r="I1233" s="180">
        <v>4.8600000000000003</v>
      </c>
    </row>
    <row r="1234" spans="1:9" ht="15" customHeight="1">
      <c r="A1234" s="177" t="s">
        <v>5104</v>
      </c>
      <c r="B1234" s="263" t="s">
        <v>5105</v>
      </c>
      <c r="C1234" s="197"/>
      <c r="D1234" s="197"/>
      <c r="E1234" s="197"/>
      <c r="F1234" s="177" t="s">
        <v>5106</v>
      </c>
      <c r="G1234" s="179">
        <v>0.4</v>
      </c>
      <c r="H1234" s="180">
        <v>14.39</v>
      </c>
      <c r="I1234" s="180">
        <v>5.76</v>
      </c>
    </row>
    <row r="1235" spans="1:9" ht="15" customHeight="1">
      <c r="A1235" s="136"/>
      <c r="B1235" s="136"/>
      <c r="C1235" s="136"/>
      <c r="D1235" s="136"/>
      <c r="E1235" s="136"/>
      <c r="F1235" s="136"/>
      <c r="G1235" s="259" t="s">
        <v>5107</v>
      </c>
      <c r="H1235" s="197"/>
      <c r="I1235" s="181">
        <v>10.612</v>
      </c>
    </row>
    <row r="1236" spans="1:9" ht="15" customHeight="1">
      <c r="A1236" s="136"/>
      <c r="B1236" s="136"/>
      <c r="C1236" s="136"/>
      <c r="D1236" s="136"/>
      <c r="E1236" s="136"/>
      <c r="F1236" s="136"/>
      <c r="G1236" s="259" t="s">
        <v>5108</v>
      </c>
      <c r="H1236" s="197"/>
      <c r="I1236" s="182">
        <v>10.612</v>
      </c>
    </row>
    <row r="1237" spans="1:9" ht="15" customHeight="1">
      <c r="A1237" s="136"/>
      <c r="B1237" s="136"/>
      <c r="C1237" s="136"/>
      <c r="D1237" s="136"/>
      <c r="E1237" s="136"/>
      <c r="F1237" s="136"/>
      <c r="G1237" s="259" t="s">
        <v>5109</v>
      </c>
      <c r="H1237" s="197"/>
      <c r="I1237" s="182">
        <v>1</v>
      </c>
    </row>
    <row r="1238" spans="1:9" ht="15" customHeight="1">
      <c r="A1238" s="136"/>
      <c r="B1238" s="136"/>
      <c r="C1238" s="136"/>
      <c r="D1238" s="136"/>
      <c r="E1238" s="136"/>
      <c r="F1238" s="136"/>
      <c r="G1238" s="269" t="s">
        <v>5110</v>
      </c>
      <c r="H1238" s="202"/>
      <c r="I1238" s="183">
        <v>10.612</v>
      </c>
    </row>
    <row r="1239" spans="1:9" ht="15" customHeight="1">
      <c r="A1239" s="262" t="s">
        <v>5111</v>
      </c>
      <c r="B1239" s="218"/>
      <c r="C1239" s="218"/>
      <c r="D1239" s="218"/>
      <c r="E1239" s="219"/>
      <c r="F1239" s="176" t="s">
        <v>5112</v>
      </c>
      <c r="G1239" s="176" t="s">
        <v>5113</v>
      </c>
      <c r="H1239" s="176" t="s">
        <v>5114</v>
      </c>
      <c r="I1239" s="176" t="s">
        <v>5115</v>
      </c>
    </row>
    <row r="1240" spans="1:9" ht="15" customHeight="1">
      <c r="A1240" s="177" t="s">
        <v>5116</v>
      </c>
      <c r="B1240" s="263" t="s">
        <v>5117</v>
      </c>
      <c r="C1240" s="197"/>
      <c r="D1240" s="197"/>
      <c r="E1240" s="197"/>
      <c r="F1240" s="177" t="s">
        <v>5118</v>
      </c>
      <c r="G1240" s="179">
        <v>1</v>
      </c>
      <c r="H1240" s="180">
        <v>53.71</v>
      </c>
      <c r="I1240" s="180">
        <v>53.71</v>
      </c>
    </row>
    <row r="1241" spans="1:9" ht="15" customHeight="1">
      <c r="A1241" s="136"/>
      <c r="B1241" s="136"/>
      <c r="C1241" s="136"/>
      <c r="D1241" s="136"/>
      <c r="E1241" s="136"/>
      <c r="F1241" s="136"/>
      <c r="G1241" s="259" t="s">
        <v>5119</v>
      </c>
      <c r="H1241" s="197"/>
      <c r="I1241" s="181">
        <v>53.71</v>
      </c>
    </row>
    <row r="1242" spans="1:9" ht="15" customHeight="1">
      <c r="A1242" s="136"/>
      <c r="B1242" s="136"/>
      <c r="C1242" s="136"/>
      <c r="D1242" s="136"/>
      <c r="E1242" s="136"/>
      <c r="F1242" s="136"/>
      <c r="G1242" s="259" t="s">
        <v>5120</v>
      </c>
      <c r="H1242" s="197"/>
      <c r="I1242" s="184">
        <v>64.322000000000003</v>
      </c>
    </row>
    <row r="1243" spans="1:9" ht="15" customHeight="1">
      <c r="A1243" s="136"/>
      <c r="B1243" s="136"/>
      <c r="C1243" s="136"/>
      <c r="D1243" s="136"/>
      <c r="E1243" s="136"/>
      <c r="F1243" s="136"/>
      <c r="G1243" s="259" t="s">
        <v>5121</v>
      </c>
      <c r="H1243" s="197"/>
      <c r="I1243" s="136"/>
    </row>
    <row r="1244" spans="1:9" ht="15" customHeight="1">
      <c r="A1244" s="136"/>
      <c r="B1244" s="136"/>
      <c r="C1244" s="136"/>
      <c r="D1244" s="136"/>
      <c r="E1244" s="136"/>
      <c r="F1244" s="136"/>
      <c r="G1244" s="259" t="s">
        <v>5122</v>
      </c>
      <c r="H1244" s="197"/>
      <c r="I1244" s="181">
        <v>64.319999999999993</v>
      </c>
    </row>
    <row r="1245" spans="1:9" ht="15" customHeight="1">
      <c r="A1245" s="136"/>
      <c r="B1245" s="136"/>
      <c r="C1245" s="136"/>
      <c r="D1245" s="136"/>
      <c r="E1245" s="136"/>
      <c r="F1245" s="136"/>
      <c r="G1245" s="259" t="s">
        <v>5123</v>
      </c>
      <c r="H1245" s="197"/>
      <c r="I1245" s="181">
        <v>18.04</v>
      </c>
    </row>
    <row r="1246" spans="1:9" ht="15" customHeight="1">
      <c r="A1246" s="136"/>
      <c r="B1246" s="136"/>
      <c r="C1246" s="136"/>
      <c r="D1246" s="136"/>
      <c r="E1246" s="136"/>
      <c r="F1246" s="136"/>
      <c r="G1246" s="259" t="s">
        <v>5124</v>
      </c>
      <c r="H1246" s="197"/>
      <c r="I1246" s="181">
        <v>82.36</v>
      </c>
    </row>
    <row r="1247" spans="1:9" ht="9.75" customHeight="1">
      <c r="A1247" s="136"/>
      <c r="B1247" s="136"/>
      <c r="C1247" s="136"/>
      <c r="D1247" s="260"/>
      <c r="E1247" s="197"/>
      <c r="F1247" s="197"/>
      <c r="G1247" s="136"/>
      <c r="H1247" s="136"/>
      <c r="I1247" s="136"/>
    </row>
    <row r="1248" spans="1:9" ht="19.5" customHeight="1">
      <c r="A1248" s="261" t="s">
        <v>5125</v>
      </c>
      <c r="B1248" s="218"/>
      <c r="C1248" s="218"/>
      <c r="D1248" s="218"/>
      <c r="E1248" s="218"/>
      <c r="F1248" s="218"/>
      <c r="G1248" s="218"/>
      <c r="H1248" s="218"/>
      <c r="I1248" s="219"/>
    </row>
    <row r="1249" spans="1:9" ht="15" customHeight="1">
      <c r="A1249" s="262" t="s">
        <v>5126</v>
      </c>
      <c r="B1249" s="218"/>
      <c r="C1249" s="218"/>
      <c r="D1249" s="218"/>
      <c r="E1249" s="219"/>
      <c r="F1249" s="176" t="s">
        <v>5127</v>
      </c>
      <c r="G1249" s="176" t="s">
        <v>5128</v>
      </c>
      <c r="H1249" s="176" t="s">
        <v>5129</v>
      </c>
      <c r="I1249" s="176" t="s">
        <v>5130</v>
      </c>
    </row>
    <row r="1250" spans="1:9" ht="15" customHeight="1">
      <c r="A1250" s="177" t="s">
        <v>5131</v>
      </c>
      <c r="B1250" s="263" t="s">
        <v>5132</v>
      </c>
      <c r="C1250" s="197"/>
      <c r="D1250" s="197"/>
      <c r="E1250" s="197"/>
      <c r="F1250" s="177" t="s">
        <v>5133</v>
      </c>
      <c r="G1250" s="179">
        <v>0.15</v>
      </c>
      <c r="H1250" s="180">
        <v>12.14</v>
      </c>
      <c r="I1250" s="180">
        <v>1.82</v>
      </c>
    </row>
    <row r="1251" spans="1:9" ht="15" customHeight="1">
      <c r="A1251" s="177" t="s">
        <v>5134</v>
      </c>
      <c r="B1251" s="263" t="s">
        <v>5135</v>
      </c>
      <c r="C1251" s="197"/>
      <c r="D1251" s="197"/>
      <c r="E1251" s="197"/>
      <c r="F1251" s="177" t="s">
        <v>5136</v>
      </c>
      <c r="G1251" s="179">
        <v>0.15</v>
      </c>
      <c r="H1251" s="180">
        <v>14.39</v>
      </c>
      <c r="I1251" s="180">
        <v>2.16</v>
      </c>
    </row>
    <row r="1252" spans="1:9" ht="15" customHeight="1">
      <c r="A1252" s="136"/>
      <c r="B1252" s="136"/>
      <c r="C1252" s="136"/>
      <c r="D1252" s="136"/>
      <c r="E1252" s="136"/>
      <c r="F1252" s="136"/>
      <c r="G1252" s="259" t="s">
        <v>5137</v>
      </c>
      <c r="H1252" s="197"/>
      <c r="I1252" s="181">
        <v>3.9794999999999998</v>
      </c>
    </row>
    <row r="1253" spans="1:9" ht="15" customHeight="1">
      <c r="A1253" s="136"/>
      <c r="B1253" s="136"/>
      <c r="C1253" s="136"/>
      <c r="D1253" s="136"/>
      <c r="E1253" s="136"/>
      <c r="F1253" s="136"/>
      <c r="G1253" s="259" t="s">
        <v>5138</v>
      </c>
      <c r="H1253" s="197"/>
      <c r="I1253" s="182">
        <v>3.9794999999999998</v>
      </c>
    </row>
    <row r="1254" spans="1:9" ht="15" customHeight="1">
      <c r="A1254" s="136"/>
      <c r="B1254" s="136"/>
      <c r="C1254" s="136"/>
      <c r="D1254" s="136"/>
      <c r="E1254" s="136"/>
      <c r="F1254" s="136"/>
      <c r="G1254" s="259" t="s">
        <v>5139</v>
      </c>
      <c r="H1254" s="197"/>
      <c r="I1254" s="182">
        <v>1</v>
      </c>
    </row>
    <row r="1255" spans="1:9" ht="15" customHeight="1">
      <c r="A1255" s="136"/>
      <c r="B1255" s="136"/>
      <c r="C1255" s="136"/>
      <c r="D1255" s="136"/>
      <c r="E1255" s="136"/>
      <c r="F1255" s="136"/>
      <c r="G1255" s="269" t="s">
        <v>5140</v>
      </c>
      <c r="H1255" s="202"/>
      <c r="I1255" s="183">
        <v>3.9794999999999998</v>
      </c>
    </row>
    <row r="1256" spans="1:9" ht="15" customHeight="1">
      <c r="A1256" s="262" t="s">
        <v>5141</v>
      </c>
      <c r="B1256" s="218"/>
      <c r="C1256" s="218"/>
      <c r="D1256" s="218"/>
      <c r="E1256" s="219"/>
      <c r="F1256" s="176" t="s">
        <v>5142</v>
      </c>
      <c r="G1256" s="176" t="s">
        <v>5143</v>
      </c>
      <c r="H1256" s="176" t="s">
        <v>5144</v>
      </c>
      <c r="I1256" s="176" t="s">
        <v>5145</v>
      </c>
    </row>
    <row r="1257" spans="1:9" ht="15" customHeight="1">
      <c r="A1257" s="177" t="s">
        <v>5146</v>
      </c>
      <c r="B1257" s="263" t="s">
        <v>5147</v>
      </c>
      <c r="C1257" s="197"/>
      <c r="D1257" s="197"/>
      <c r="E1257" s="197"/>
      <c r="F1257" s="177" t="s">
        <v>5148</v>
      </c>
      <c r="G1257" s="179">
        <v>1</v>
      </c>
      <c r="H1257" s="180">
        <v>22.82</v>
      </c>
      <c r="I1257" s="180">
        <v>22.82</v>
      </c>
    </row>
    <row r="1258" spans="1:9" ht="15" customHeight="1">
      <c r="A1258" s="136"/>
      <c r="B1258" s="136"/>
      <c r="C1258" s="136"/>
      <c r="D1258" s="136"/>
      <c r="E1258" s="136"/>
      <c r="F1258" s="136"/>
      <c r="G1258" s="259" t="s">
        <v>5149</v>
      </c>
      <c r="H1258" s="197"/>
      <c r="I1258" s="181">
        <v>22.82</v>
      </c>
    </row>
    <row r="1259" spans="1:9" ht="15" customHeight="1">
      <c r="A1259" s="136"/>
      <c r="B1259" s="136"/>
      <c r="C1259" s="136"/>
      <c r="D1259" s="136"/>
      <c r="E1259" s="136"/>
      <c r="F1259" s="136"/>
      <c r="G1259" s="259" t="s">
        <v>5150</v>
      </c>
      <c r="H1259" s="197"/>
      <c r="I1259" s="184">
        <v>26.799499999999998</v>
      </c>
    </row>
    <row r="1260" spans="1:9" ht="15" customHeight="1">
      <c r="A1260" s="136"/>
      <c r="B1260" s="136"/>
      <c r="C1260" s="136"/>
      <c r="D1260" s="136"/>
      <c r="E1260" s="136"/>
      <c r="F1260" s="136"/>
      <c r="G1260" s="259" t="s">
        <v>5151</v>
      </c>
      <c r="H1260" s="197"/>
      <c r="I1260" s="181">
        <v>26.8</v>
      </c>
    </row>
    <row r="1261" spans="1:9" ht="15" customHeight="1">
      <c r="A1261" s="136"/>
      <c r="B1261" s="136"/>
      <c r="C1261" s="136"/>
      <c r="D1261" s="136"/>
      <c r="E1261" s="136"/>
      <c r="F1261" s="136"/>
      <c r="G1261" s="259" t="s">
        <v>5152</v>
      </c>
      <c r="H1261" s="197"/>
      <c r="I1261" s="181">
        <v>7.52</v>
      </c>
    </row>
    <row r="1262" spans="1:9" ht="15" customHeight="1">
      <c r="A1262" s="136"/>
      <c r="B1262" s="136"/>
      <c r="C1262" s="136"/>
      <c r="D1262" s="136"/>
      <c r="E1262" s="136"/>
      <c r="F1262" s="136"/>
      <c r="G1262" s="259" t="s">
        <v>5153</v>
      </c>
      <c r="H1262" s="197"/>
      <c r="I1262" s="181">
        <v>34.32</v>
      </c>
    </row>
    <row r="1263" spans="1:9" ht="9.75" customHeight="1">
      <c r="A1263" s="136"/>
      <c r="B1263" s="136"/>
      <c r="C1263" s="136"/>
      <c r="D1263" s="260"/>
      <c r="E1263" s="197"/>
      <c r="F1263" s="197"/>
      <c r="G1263" s="136"/>
      <c r="H1263" s="136"/>
      <c r="I1263" s="136"/>
    </row>
    <row r="1264" spans="1:9" ht="19.5" customHeight="1">
      <c r="A1264" s="261" t="s">
        <v>5154</v>
      </c>
      <c r="B1264" s="218"/>
      <c r="C1264" s="218"/>
      <c r="D1264" s="218"/>
      <c r="E1264" s="218"/>
      <c r="F1264" s="218"/>
      <c r="G1264" s="218"/>
      <c r="H1264" s="218"/>
      <c r="I1264" s="219"/>
    </row>
    <row r="1265" spans="1:9" ht="9.75" customHeight="1">
      <c r="A1265" s="264" t="s">
        <v>5155</v>
      </c>
      <c r="B1265" s="216"/>
      <c r="C1265" s="265" t="s">
        <v>5156</v>
      </c>
      <c r="D1265" s="216"/>
      <c r="E1265" s="266" t="s">
        <v>5157</v>
      </c>
      <c r="F1265" s="219"/>
      <c r="G1265" s="266" t="s">
        <v>5158</v>
      </c>
      <c r="H1265" s="219"/>
      <c r="I1265" s="267" t="s">
        <v>5159</v>
      </c>
    </row>
    <row r="1266" spans="1:9" ht="9.75" customHeight="1">
      <c r="A1266" s="201"/>
      <c r="B1266" s="203"/>
      <c r="C1266" s="201"/>
      <c r="D1266" s="203"/>
      <c r="E1266" s="176" t="s">
        <v>5160</v>
      </c>
      <c r="F1266" s="176" t="s">
        <v>5161</v>
      </c>
      <c r="G1266" s="176" t="s">
        <v>5162</v>
      </c>
      <c r="H1266" s="176" t="s">
        <v>5163</v>
      </c>
      <c r="I1266" s="242"/>
    </row>
    <row r="1267" spans="1:9" ht="15" customHeight="1">
      <c r="A1267" s="177" t="s">
        <v>5164</v>
      </c>
      <c r="B1267" s="178" t="s">
        <v>5165</v>
      </c>
      <c r="C1267" s="268">
        <v>0.15181425000000001</v>
      </c>
      <c r="D1267" s="197"/>
      <c r="E1267" s="185">
        <v>1</v>
      </c>
      <c r="F1267" s="185">
        <v>0</v>
      </c>
      <c r="G1267" s="182">
        <v>29.22</v>
      </c>
      <c r="H1267" s="182">
        <v>13.48</v>
      </c>
      <c r="I1267" s="182">
        <v>4.4360123849999997</v>
      </c>
    </row>
    <row r="1268" spans="1:9" ht="15" customHeight="1">
      <c r="A1268" s="136"/>
      <c r="B1268" s="136"/>
      <c r="C1268" s="136"/>
      <c r="D1268" s="136"/>
      <c r="E1268" s="136"/>
      <c r="F1268" s="136"/>
      <c r="G1268" s="274" t="s">
        <v>5166</v>
      </c>
      <c r="H1268" s="197"/>
      <c r="I1268" s="186">
        <v>4.4359999999999999</v>
      </c>
    </row>
    <row r="1269" spans="1:9" ht="15" customHeight="1">
      <c r="A1269" s="262" t="s">
        <v>5167</v>
      </c>
      <c r="B1269" s="218"/>
      <c r="C1269" s="218"/>
      <c r="D1269" s="218"/>
      <c r="E1269" s="219"/>
      <c r="F1269" s="176" t="s">
        <v>5168</v>
      </c>
      <c r="G1269" s="176" t="s">
        <v>5169</v>
      </c>
      <c r="H1269" s="176" t="s">
        <v>5170</v>
      </c>
      <c r="I1269" s="176" t="s">
        <v>5171</v>
      </c>
    </row>
    <row r="1270" spans="1:9" ht="15" customHeight="1">
      <c r="A1270" s="177" t="s">
        <v>5172</v>
      </c>
      <c r="B1270" s="263" t="s">
        <v>5173</v>
      </c>
      <c r="C1270" s="197"/>
      <c r="D1270" s="197"/>
      <c r="E1270" s="197"/>
      <c r="F1270" s="177" t="s">
        <v>5174</v>
      </c>
      <c r="G1270" s="179">
        <v>1.0631250000000001</v>
      </c>
      <c r="H1270" s="180">
        <v>14.39</v>
      </c>
      <c r="I1270" s="180">
        <v>15.3</v>
      </c>
    </row>
    <row r="1271" spans="1:9" ht="15" customHeight="1">
      <c r="A1271" s="177" t="s">
        <v>5175</v>
      </c>
      <c r="B1271" s="263" t="s">
        <v>5176</v>
      </c>
      <c r="C1271" s="197"/>
      <c r="D1271" s="197"/>
      <c r="E1271" s="197"/>
      <c r="F1271" s="177" t="s">
        <v>5177</v>
      </c>
      <c r="G1271" s="179">
        <v>4.6342499999999998</v>
      </c>
      <c r="H1271" s="180">
        <v>9.69</v>
      </c>
      <c r="I1271" s="180">
        <v>44.91</v>
      </c>
    </row>
    <row r="1272" spans="1:9" ht="15" customHeight="1">
      <c r="A1272" s="136"/>
      <c r="B1272" s="136"/>
      <c r="C1272" s="136"/>
      <c r="D1272" s="136"/>
      <c r="E1272" s="136"/>
      <c r="F1272" s="136"/>
      <c r="G1272" s="259" t="s">
        <v>5178</v>
      </c>
      <c r="H1272" s="197"/>
      <c r="I1272" s="181">
        <v>60.204300000000003</v>
      </c>
    </row>
    <row r="1273" spans="1:9" ht="15" customHeight="1">
      <c r="A1273" s="136"/>
      <c r="B1273" s="136"/>
      <c r="C1273" s="136"/>
      <c r="D1273" s="136"/>
      <c r="E1273" s="136"/>
      <c r="F1273" s="136"/>
      <c r="G1273" s="259" t="s">
        <v>5179</v>
      </c>
      <c r="H1273" s="197"/>
      <c r="I1273" s="182">
        <v>64.640299999999996</v>
      </c>
    </row>
    <row r="1274" spans="1:9" ht="15" customHeight="1">
      <c r="A1274" s="136"/>
      <c r="B1274" s="136"/>
      <c r="C1274" s="136"/>
      <c r="D1274" s="136"/>
      <c r="E1274" s="136"/>
      <c r="F1274" s="136"/>
      <c r="G1274" s="259" t="s">
        <v>5180</v>
      </c>
      <c r="H1274" s="197"/>
      <c r="I1274" s="182">
        <v>1</v>
      </c>
    </row>
    <row r="1275" spans="1:9" ht="15" customHeight="1">
      <c r="A1275" s="136"/>
      <c r="B1275" s="136"/>
      <c r="C1275" s="136"/>
      <c r="D1275" s="136"/>
      <c r="E1275" s="136"/>
      <c r="F1275" s="136"/>
      <c r="G1275" s="269" t="s">
        <v>5181</v>
      </c>
      <c r="H1275" s="202"/>
      <c r="I1275" s="183">
        <v>64.640299999999996</v>
      </c>
    </row>
    <row r="1276" spans="1:9" ht="15" customHeight="1">
      <c r="A1276" s="262" t="s">
        <v>5182</v>
      </c>
      <c r="B1276" s="218"/>
      <c r="C1276" s="218"/>
      <c r="D1276" s="218"/>
      <c r="E1276" s="219"/>
      <c r="F1276" s="176" t="s">
        <v>5183</v>
      </c>
      <c r="G1276" s="176" t="s">
        <v>5184</v>
      </c>
      <c r="H1276" s="176" t="s">
        <v>5185</v>
      </c>
      <c r="I1276" s="176" t="s">
        <v>5186</v>
      </c>
    </row>
    <row r="1277" spans="1:9" ht="15" customHeight="1">
      <c r="A1277" s="177" t="s">
        <v>5187</v>
      </c>
      <c r="B1277" s="263" t="s">
        <v>5188</v>
      </c>
      <c r="C1277" s="197"/>
      <c r="D1277" s="197"/>
      <c r="E1277" s="197"/>
      <c r="F1277" s="177" t="s">
        <v>5189</v>
      </c>
      <c r="G1277" s="179">
        <v>0.14288400000000001</v>
      </c>
      <c r="H1277" s="180">
        <v>63.75</v>
      </c>
      <c r="I1277" s="180">
        <v>9.11</v>
      </c>
    </row>
    <row r="1278" spans="1:9" ht="15" customHeight="1">
      <c r="A1278" s="177" t="s">
        <v>5190</v>
      </c>
      <c r="B1278" s="263" t="s">
        <v>5191</v>
      </c>
      <c r="C1278" s="197"/>
      <c r="D1278" s="197"/>
      <c r="E1278" s="197"/>
      <c r="F1278" s="177" t="s">
        <v>5192</v>
      </c>
      <c r="G1278" s="179">
        <v>8.101013E-2</v>
      </c>
      <c r="H1278" s="180">
        <v>83.3</v>
      </c>
      <c r="I1278" s="180">
        <v>6.75</v>
      </c>
    </row>
    <row r="1279" spans="1:9" ht="15" customHeight="1">
      <c r="A1279" s="177" t="s">
        <v>5193</v>
      </c>
      <c r="B1279" s="263" t="s">
        <v>5194</v>
      </c>
      <c r="C1279" s="197"/>
      <c r="D1279" s="197"/>
      <c r="E1279" s="197"/>
      <c r="F1279" s="177" t="s">
        <v>5195</v>
      </c>
      <c r="G1279" s="179">
        <v>8.101013E-2</v>
      </c>
      <c r="H1279" s="180">
        <v>83.3</v>
      </c>
      <c r="I1279" s="180">
        <v>6.75</v>
      </c>
    </row>
    <row r="1280" spans="1:9" ht="15" customHeight="1">
      <c r="A1280" s="177" t="s">
        <v>5196</v>
      </c>
      <c r="B1280" s="263" t="s">
        <v>5197</v>
      </c>
      <c r="C1280" s="197"/>
      <c r="D1280" s="197"/>
      <c r="E1280" s="197"/>
      <c r="F1280" s="177" t="s">
        <v>5198</v>
      </c>
      <c r="G1280" s="179">
        <v>74.418750000000003</v>
      </c>
      <c r="H1280" s="180">
        <v>0.32</v>
      </c>
      <c r="I1280" s="180">
        <v>23.81</v>
      </c>
    </row>
    <row r="1281" spans="1:9" ht="15" customHeight="1">
      <c r="A1281" s="136"/>
      <c r="B1281" s="136"/>
      <c r="C1281" s="136"/>
      <c r="D1281" s="136"/>
      <c r="E1281" s="136"/>
      <c r="F1281" s="136"/>
      <c r="G1281" s="259" t="s">
        <v>5199</v>
      </c>
      <c r="H1281" s="197"/>
      <c r="I1281" s="181">
        <v>46.4191</v>
      </c>
    </row>
    <row r="1282" spans="1:9" ht="15" customHeight="1">
      <c r="A1282" s="136"/>
      <c r="B1282" s="136"/>
      <c r="C1282" s="136"/>
      <c r="D1282" s="136"/>
      <c r="E1282" s="136"/>
      <c r="F1282" s="136"/>
      <c r="G1282" s="259" t="s">
        <v>5200</v>
      </c>
      <c r="H1282" s="197"/>
      <c r="I1282" s="184">
        <v>111.0594</v>
      </c>
    </row>
    <row r="1283" spans="1:9" ht="15" customHeight="1">
      <c r="A1283" s="136"/>
      <c r="B1283" s="136"/>
      <c r="C1283" s="136"/>
      <c r="D1283" s="136"/>
      <c r="E1283" s="136"/>
      <c r="F1283" s="136"/>
      <c r="G1283" s="259" t="s">
        <v>5201</v>
      </c>
      <c r="H1283" s="197"/>
      <c r="I1283" s="181">
        <v>111.06</v>
      </c>
    </row>
    <row r="1284" spans="1:9" ht="15" customHeight="1">
      <c r="A1284" s="136"/>
      <c r="B1284" s="136"/>
      <c r="C1284" s="136"/>
      <c r="D1284" s="136"/>
      <c r="E1284" s="136"/>
      <c r="F1284" s="136"/>
      <c r="G1284" s="259" t="s">
        <v>5202</v>
      </c>
      <c r="H1284" s="197"/>
      <c r="I1284" s="181">
        <v>31.15</v>
      </c>
    </row>
    <row r="1285" spans="1:9" ht="15" customHeight="1">
      <c r="A1285" s="136"/>
      <c r="B1285" s="136"/>
      <c r="C1285" s="136"/>
      <c r="D1285" s="136"/>
      <c r="E1285" s="136"/>
      <c r="F1285" s="136"/>
      <c r="G1285" s="259" t="s">
        <v>5203</v>
      </c>
      <c r="H1285" s="197"/>
      <c r="I1285" s="181">
        <v>142.21</v>
      </c>
    </row>
    <row r="1286" spans="1:9" ht="9.75" customHeight="1">
      <c r="A1286" s="136"/>
      <c r="B1286" s="136"/>
      <c r="C1286" s="136"/>
      <c r="D1286" s="260"/>
      <c r="E1286" s="197"/>
      <c r="F1286" s="197"/>
      <c r="G1286" s="136"/>
      <c r="H1286" s="136"/>
      <c r="I1286" s="136"/>
    </row>
    <row r="1287" spans="1:9" ht="19.5" customHeight="1">
      <c r="A1287" s="261" t="s">
        <v>5204</v>
      </c>
      <c r="B1287" s="218"/>
      <c r="C1287" s="218"/>
      <c r="D1287" s="218"/>
      <c r="E1287" s="218"/>
      <c r="F1287" s="218"/>
      <c r="G1287" s="218"/>
      <c r="H1287" s="218"/>
      <c r="I1287" s="219"/>
    </row>
    <row r="1288" spans="1:9" ht="15" customHeight="1">
      <c r="A1288" s="270" t="s">
        <v>5205</v>
      </c>
      <c r="B1288" s="218"/>
      <c r="C1288" s="219"/>
      <c r="D1288" s="266" t="s">
        <v>5206</v>
      </c>
      <c r="E1288" s="219"/>
      <c r="F1288" s="176" t="s">
        <v>5207</v>
      </c>
      <c r="G1288" s="176" t="s">
        <v>5208</v>
      </c>
      <c r="H1288" s="176" t="s">
        <v>5209</v>
      </c>
      <c r="I1288" s="176" t="s">
        <v>5210</v>
      </c>
    </row>
    <row r="1289" spans="1:9" ht="19.5" customHeight="1">
      <c r="A1289" s="187" t="s">
        <v>5211</v>
      </c>
      <c r="B1289" s="271" t="s">
        <v>5212</v>
      </c>
      <c r="C1289" s="197"/>
      <c r="D1289" s="272" t="s">
        <v>5213</v>
      </c>
      <c r="E1289" s="197"/>
      <c r="F1289" s="187" t="s">
        <v>5214</v>
      </c>
      <c r="G1289" s="188">
        <v>1</v>
      </c>
      <c r="H1289" s="189">
        <v>926.1</v>
      </c>
      <c r="I1289" s="189">
        <v>926.1</v>
      </c>
    </row>
    <row r="1290" spans="1:9" ht="15" customHeight="1">
      <c r="A1290" s="136"/>
      <c r="B1290" s="136"/>
      <c r="C1290" s="136"/>
      <c r="D1290" s="136"/>
      <c r="E1290" s="136"/>
      <c r="F1290" s="136"/>
      <c r="G1290" s="273" t="s">
        <v>5215</v>
      </c>
      <c r="H1290" s="197"/>
      <c r="I1290" s="190">
        <v>926.1</v>
      </c>
    </row>
    <row r="1291" spans="1:9" ht="15" customHeight="1">
      <c r="A1291" s="270" t="s">
        <v>5216</v>
      </c>
      <c r="B1291" s="218"/>
      <c r="C1291" s="219"/>
      <c r="D1291" s="266" t="s">
        <v>5217</v>
      </c>
      <c r="E1291" s="219"/>
      <c r="F1291" s="176" t="s">
        <v>5218</v>
      </c>
      <c r="G1291" s="176" t="s">
        <v>5219</v>
      </c>
      <c r="H1291" s="176" t="s">
        <v>5220</v>
      </c>
      <c r="I1291" s="176" t="s">
        <v>5221</v>
      </c>
    </row>
    <row r="1292" spans="1:9" ht="15" customHeight="1">
      <c r="A1292" s="187" t="s">
        <v>5222</v>
      </c>
      <c r="B1292" s="271" t="s">
        <v>5223</v>
      </c>
      <c r="C1292" s="197"/>
      <c r="D1292" s="272" t="s">
        <v>5224</v>
      </c>
      <c r="E1292" s="197"/>
      <c r="F1292" s="187" t="s">
        <v>5225</v>
      </c>
      <c r="G1292" s="188">
        <v>4</v>
      </c>
      <c r="H1292" s="189">
        <v>14.34</v>
      </c>
      <c r="I1292" s="189">
        <v>57.36</v>
      </c>
    </row>
    <row r="1293" spans="1:9" ht="15" customHeight="1">
      <c r="A1293" s="187" t="s">
        <v>5226</v>
      </c>
      <c r="B1293" s="271" t="s">
        <v>5227</v>
      </c>
      <c r="C1293" s="197"/>
      <c r="D1293" s="136"/>
      <c r="E1293" s="136"/>
      <c r="F1293" s="136"/>
      <c r="G1293" s="136"/>
      <c r="H1293" s="136"/>
      <c r="I1293" s="136"/>
    </row>
    <row r="1294" spans="1:9" ht="15" customHeight="1">
      <c r="A1294" s="136"/>
      <c r="B1294" s="136"/>
      <c r="C1294" s="136"/>
      <c r="D1294" s="136"/>
      <c r="E1294" s="136"/>
      <c r="F1294" s="136"/>
      <c r="G1294" s="273" t="s">
        <v>5228</v>
      </c>
      <c r="H1294" s="197"/>
      <c r="I1294" s="190">
        <v>57.36</v>
      </c>
    </row>
    <row r="1295" spans="1:9" ht="15" customHeight="1">
      <c r="A1295" s="270" t="s">
        <v>5229</v>
      </c>
      <c r="B1295" s="218"/>
      <c r="C1295" s="219"/>
      <c r="D1295" s="266" t="s">
        <v>5230</v>
      </c>
      <c r="E1295" s="219"/>
      <c r="F1295" s="176" t="s">
        <v>5231</v>
      </c>
      <c r="G1295" s="176" t="s">
        <v>5232</v>
      </c>
      <c r="H1295" s="176" t="s">
        <v>5233</v>
      </c>
      <c r="I1295" s="176" t="s">
        <v>5234</v>
      </c>
    </row>
    <row r="1296" spans="1:9" ht="15" customHeight="1">
      <c r="A1296" s="187" t="s">
        <v>5235</v>
      </c>
      <c r="B1296" s="271" t="s">
        <v>5236</v>
      </c>
      <c r="C1296" s="197"/>
      <c r="D1296" s="272" t="s">
        <v>5237</v>
      </c>
      <c r="E1296" s="197"/>
      <c r="F1296" s="187" t="s">
        <v>5238</v>
      </c>
      <c r="G1296" s="188">
        <v>1.413</v>
      </c>
      <c r="H1296" s="189">
        <v>18.68</v>
      </c>
      <c r="I1296" s="189">
        <v>26.39</v>
      </c>
    </row>
    <row r="1297" spans="1:9" ht="15" customHeight="1">
      <c r="A1297" s="187" t="s">
        <v>5239</v>
      </c>
      <c r="B1297" s="271" t="s">
        <v>5240</v>
      </c>
      <c r="C1297" s="197"/>
      <c r="D1297" s="272" t="s">
        <v>5241</v>
      </c>
      <c r="E1297" s="197"/>
      <c r="F1297" s="187" t="s">
        <v>5242</v>
      </c>
      <c r="G1297" s="188">
        <v>4.593</v>
      </c>
      <c r="H1297" s="189">
        <v>19.850000000000001</v>
      </c>
      <c r="I1297" s="189">
        <v>91.17</v>
      </c>
    </row>
    <row r="1298" spans="1:9" ht="36" customHeight="1">
      <c r="A1298" s="187" t="s">
        <v>5243</v>
      </c>
      <c r="B1298" s="271" t="s">
        <v>5244</v>
      </c>
      <c r="C1298" s="197"/>
      <c r="D1298" s="272" t="s">
        <v>5245</v>
      </c>
      <c r="E1298" s="197"/>
      <c r="F1298" s="187" t="s">
        <v>5246</v>
      </c>
      <c r="G1298" s="188">
        <v>0.111</v>
      </c>
      <c r="H1298" s="189">
        <v>132.78</v>
      </c>
      <c r="I1298" s="189">
        <v>14.74</v>
      </c>
    </row>
    <row r="1299" spans="1:9" ht="15" customHeight="1">
      <c r="A1299" s="136"/>
      <c r="B1299" s="136"/>
      <c r="C1299" s="136"/>
      <c r="D1299" s="136"/>
      <c r="E1299" s="136"/>
      <c r="F1299" s="136"/>
      <c r="G1299" s="273" t="s">
        <v>5247</v>
      </c>
      <c r="H1299" s="197"/>
      <c r="I1299" s="190">
        <v>132.30000000000001</v>
      </c>
    </row>
    <row r="1300" spans="1:9" ht="15" customHeight="1">
      <c r="A1300" s="136"/>
      <c r="B1300" s="136"/>
      <c r="C1300" s="136"/>
      <c r="D1300" s="136"/>
      <c r="E1300" s="136"/>
      <c r="F1300" s="136"/>
      <c r="G1300" s="259" t="s">
        <v>5248</v>
      </c>
      <c r="H1300" s="197"/>
      <c r="I1300" s="181">
        <v>1115.76</v>
      </c>
    </row>
    <row r="1301" spans="1:9" ht="15" customHeight="1">
      <c r="A1301" s="136"/>
      <c r="B1301" s="136"/>
      <c r="C1301" s="136"/>
      <c r="D1301" s="136"/>
      <c r="E1301" s="136"/>
      <c r="F1301" s="136"/>
      <c r="G1301" s="259" t="s">
        <v>5249</v>
      </c>
      <c r="H1301" s="197"/>
      <c r="I1301" s="181">
        <v>312.97000000000003</v>
      </c>
    </row>
    <row r="1302" spans="1:9" ht="15" customHeight="1">
      <c r="A1302" s="136"/>
      <c r="B1302" s="136"/>
      <c r="C1302" s="136"/>
      <c r="D1302" s="136"/>
      <c r="E1302" s="136"/>
      <c r="F1302" s="136"/>
      <c r="G1302" s="259" t="s">
        <v>5250</v>
      </c>
      <c r="H1302" s="197"/>
      <c r="I1302" s="181">
        <v>1428.73</v>
      </c>
    </row>
    <row r="1303" spans="1:9" ht="9.75" customHeight="1">
      <c r="A1303" s="136"/>
      <c r="B1303" s="136"/>
      <c r="C1303" s="136"/>
      <c r="D1303" s="260"/>
      <c r="E1303" s="197"/>
      <c r="F1303" s="197"/>
      <c r="G1303" s="136"/>
      <c r="H1303" s="136"/>
      <c r="I1303" s="136"/>
    </row>
    <row r="1304" spans="1:9" ht="19.5" customHeight="1">
      <c r="A1304" s="261" t="s">
        <v>5251</v>
      </c>
      <c r="B1304" s="218"/>
      <c r="C1304" s="218"/>
      <c r="D1304" s="218"/>
      <c r="E1304" s="218"/>
      <c r="F1304" s="218"/>
      <c r="G1304" s="218"/>
      <c r="H1304" s="218"/>
      <c r="I1304" s="219"/>
    </row>
    <row r="1305" spans="1:9" ht="15" customHeight="1">
      <c r="A1305" s="270" t="s">
        <v>5252</v>
      </c>
      <c r="B1305" s="218"/>
      <c r="C1305" s="219"/>
      <c r="D1305" s="266" t="s">
        <v>5253</v>
      </c>
      <c r="E1305" s="219"/>
      <c r="F1305" s="176" t="s">
        <v>5254</v>
      </c>
      <c r="G1305" s="176" t="s">
        <v>5255</v>
      </c>
      <c r="H1305" s="176" t="s">
        <v>5256</v>
      </c>
      <c r="I1305" s="176" t="s">
        <v>5257</v>
      </c>
    </row>
    <row r="1306" spans="1:9" ht="15" customHeight="1">
      <c r="A1306" s="187" t="s">
        <v>5258</v>
      </c>
      <c r="B1306" s="271" t="s">
        <v>5259</v>
      </c>
      <c r="C1306" s="197"/>
      <c r="D1306" s="272" t="s">
        <v>5260</v>
      </c>
      <c r="E1306" s="197"/>
      <c r="F1306" s="187" t="s">
        <v>5261</v>
      </c>
      <c r="G1306" s="188">
        <v>1</v>
      </c>
      <c r="H1306" s="189">
        <v>13.25</v>
      </c>
      <c r="I1306" s="189">
        <v>13.25</v>
      </c>
    </row>
    <row r="1307" spans="1:9" ht="15" customHeight="1">
      <c r="A1307" s="187" t="s">
        <v>5262</v>
      </c>
      <c r="B1307" s="271" t="s">
        <v>5263</v>
      </c>
      <c r="C1307" s="197"/>
      <c r="D1307" s="272" t="s">
        <v>5264</v>
      </c>
      <c r="E1307" s="197"/>
      <c r="F1307" s="187" t="s">
        <v>5265</v>
      </c>
      <c r="G1307" s="188">
        <v>1</v>
      </c>
      <c r="H1307" s="189">
        <v>14.39</v>
      </c>
      <c r="I1307" s="189">
        <v>14.39</v>
      </c>
    </row>
    <row r="1308" spans="1:9" ht="15" customHeight="1">
      <c r="A1308" s="136"/>
      <c r="B1308" s="136"/>
      <c r="C1308" s="136"/>
      <c r="D1308" s="136"/>
      <c r="E1308" s="136"/>
      <c r="F1308" s="136"/>
      <c r="G1308" s="273" t="s">
        <v>5266</v>
      </c>
      <c r="H1308" s="197"/>
      <c r="I1308" s="190">
        <v>27.64</v>
      </c>
    </row>
    <row r="1309" spans="1:9" ht="15" customHeight="1">
      <c r="A1309" s="270" t="s">
        <v>5267</v>
      </c>
      <c r="B1309" s="218"/>
      <c r="C1309" s="219"/>
      <c r="D1309" s="266" t="s">
        <v>5268</v>
      </c>
      <c r="E1309" s="219"/>
      <c r="F1309" s="176" t="s">
        <v>5269</v>
      </c>
      <c r="G1309" s="176" t="s">
        <v>5270</v>
      </c>
      <c r="H1309" s="176" t="s">
        <v>5271</v>
      </c>
      <c r="I1309" s="176" t="s">
        <v>5272</v>
      </c>
    </row>
    <row r="1310" spans="1:9" ht="15" customHeight="1">
      <c r="A1310" s="187" t="s">
        <v>5273</v>
      </c>
      <c r="B1310" s="271" t="s">
        <v>5274</v>
      </c>
      <c r="C1310" s="197"/>
      <c r="D1310" s="272" t="s">
        <v>5275</v>
      </c>
      <c r="E1310" s="197"/>
      <c r="F1310" s="187" t="s">
        <v>5276</v>
      </c>
      <c r="G1310" s="188">
        <v>1</v>
      </c>
      <c r="H1310" s="189">
        <v>98.91</v>
      </c>
      <c r="I1310" s="189">
        <v>98.91</v>
      </c>
    </row>
    <row r="1311" spans="1:9" ht="15" customHeight="1">
      <c r="A1311" s="136"/>
      <c r="B1311" s="136"/>
      <c r="C1311" s="136"/>
      <c r="D1311" s="136"/>
      <c r="E1311" s="136"/>
      <c r="F1311" s="136"/>
      <c r="G1311" s="273" t="s">
        <v>5277</v>
      </c>
      <c r="H1311" s="197"/>
      <c r="I1311" s="190">
        <v>98.91</v>
      </c>
    </row>
    <row r="1312" spans="1:9" ht="15" customHeight="1">
      <c r="A1312" s="136"/>
      <c r="B1312" s="136"/>
      <c r="C1312" s="136"/>
      <c r="D1312" s="136"/>
      <c r="E1312" s="136"/>
      <c r="F1312" s="136"/>
      <c r="G1312" s="259" t="s">
        <v>5278</v>
      </c>
      <c r="H1312" s="197"/>
      <c r="I1312" s="181">
        <v>126.55</v>
      </c>
    </row>
    <row r="1313" spans="1:9" ht="15" customHeight="1">
      <c r="A1313" s="136"/>
      <c r="B1313" s="136"/>
      <c r="C1313" s="136"/>
      <c r="D1313" s="136"/>
      <c r="E1313" s="136"/>
      <c r="F1313" s="136"/>
      <c r="G1313" s="259" t="s">
        <v>5279</v>
      </c>
      <c r="H1313" s="197"/>
      <c r="I1313" s="181">
        <v>35.5</v>
      </c>
    </row>
    <row r="1314" spans="1:9" ht="15" customHeight="1">
      <c r="A1314" s="136"/>
      <c r="B1314" s="136"/>
      <c r="C1314" s="136"/>
      <c r="D1314" s="136"/>
      <c r="E1314" s="136"/>
      <c r="F1314" s="136"/>
      <c r="G1314" s="259" t="s">
        <v>5280</v>
      </c>
      <c r="H1314" s="197"/>
      <c r="I1314" s="181">
        <v>162.05000000000001</v>
      </c>
    </row>
    <row r="1315" spans="1:9" ht="9.75" customHeight="1">
      <c r="A1315" s="136"/>
      <c r="B1315" s="136"/>
      <c r="C1315" s="136"/>
      <c r="D1315" s="260"/>
      <c r="E1315" s="197"/>
      <c r="F1315" s="197"/>
      <c r="G1315" s="136"/>
      <c r="H1315" s="136"/>
      <c r="I1315" s="136"/>
    </row>
    <row r="1316" spans="1:9" ht="19.5" customHeight="1">
      <c r="A1316" s="261" t="s">
        <v>5281</v>
      </c>
      <c r="B1316" s="218"/>
      <c r="C1316" s="218"/>
      <c r="D1316" s="218"/>
      <c r="E1316" s="218"/>
      <c r="F1316" s="218"/>
      <c r="G1316" s="218"/>
      <c r="H1316" s="218"/>
      <c r="I1316" s="219"/>
    </row>
    <row r="1317" spans="1:9" ht="15" customHeight="1">
      <c r="A1317" s="270" t="s">
        <v>5282</v>
      </c>
      <c r="B1317" s="218"/>
      <c r="C1317" s="219"/>
      <c r="D1317" s="266" t="s">
        <v>5283</v>
      </c>
      <c r="E1317" s="219"/>
      <c r="F1317" s="176" t="s">
        <v>5284</v>
      </c>
      <c r="G1317" s="176" t="s">
        <v>5285</v>
      </c>
      <c r="H1317" s="176" t="s">
        <v>5286</v>
      </c>
      <c r="I1317" s="176" t="s">
        <v>5287</v>
      </c>
    </row>
    <row r="1318" spans="1:9" ht="15" customHeight="1">
      <c r="A1318" s="187" t="s">
        <v>5288</v>
      </c>
      <c r="B1318" s="271" t="s">
        <v>5289</v>
      </c>
      <c r="C1318" s="197"/>
      <c r="D1318" s="272" t="s">
        <v>5290</v>
      </c>
      <c r="E1318" s="197"/>
      <c r="F1318" s="187" t="s">
        <v>5291</v>
      </c>
      <c r="G1318" s="188">
        <v>1.5</v>
      </c>
      <c r="H1318" s="189">
        <v>13.25</v>
      </c>
      <c r="I1318" s="189">
        <v>19.88</v>
      </c>
    </row>
    <row r="1319" spans="1:9" ht="15" customHeight="1">
      <c r="A1319" s="187" t="s">
        <v>5292</v>
      </c>
      <c r="B1319" s="271" t="s">
        <v>5293</v>
      </c>
      <c r="C1319" s="197"/>
      <c r="D1319" s="272" t="s">
        <v>5294</v>
      </c>
      <c r="E1319" s="197"/>
      <c r="F1319" s="187" t="s">
        <v>5295</v>
      </c>
      <c r="G1319" s="188">
        <v>1.5</v>
      </c>
      <c r="H1319" s="189">
        <v>14.39</v>
      </c>
      <c r="I1319" s="189">
        <v>21.59</v>
      </c>
    </row>
    <row r="1320" spans="1:9" ht="15" customHeight="1">
      <c r="A1320" s="136"/>
      <c r="B1320" s="136"/>
      <c r="C1320" s="136"/>
      <c r="D1320" s="136"/>
      <c r="E1320" s="136"/>
      <c r="F1320" s="136"/>
      <c r="G1320" s="273" t="s">
        <v>5296</v>
      </c>
      <c r="H1320" s="197"/>
      <c r="I1320" s="190">
        <v>41.47</v>
      </c>
    </row>
    <row r="1321" spans="1:9" ht="15" customHeight="1">
      <c r="A1321" s="270" t="s">
        <v>5297</v>
      </c>
      <c r="B1321" s="218"/>
      <c r="C1321" s="219"/>
      <c r="D1321" s="266" t="s">
        <v>5298</v>
      </c>
      <c r="E1321" s="219"/>
      <c r="F1321" s="176" t="s">
        <v>5299</v>
      </c>
      <c r="G1321" s="176" t="s">
        <v>5300</v>
      </c>
      <c r="H1321" s="176" t="s">
        <v>5301</v>
      </c>
      <c r="I1321" s="176" t="s">
        <v>5302</v>
      </c>
    </row>
    <row r="1322" spans="1:9" ht="15" customHeight="1">
      <c r="A1322" s="187" t="s">
        <v>5303</v>
      </c>
      <c r="B1322" s="271" t="s">
        <v>5304</v>
      </c>
      <c r="C1322" s="197"/>
      <c r="D1322" s="272" t="s">
        <v>5305</v>
      </c>
      <c r="E1322" s="197"/>
      <c r="F1322" s="187" t="s">
        <v>5306</v>
      </c>
      <c r="G1322" s="188">
        <v>1</v>
      </c>
      <c r="H1322" s="189">
        <v>206.13</v>
      </c>
      <c r="I1322" s="189">
        <v>206.13</v>
      </c>
    </row>
    <row r="1323" spans="1:9" ht="15" customHeight="1">
      <c r="A1323" s="136"/>
      <c r="B1323" s="136"/>
      <c r="C1323" s="136"/>
      <c r="D1323" s="136"/>
      <c r="E1323" s="136"/>
      <c r="F1323" s="136"/>
      <c r="G1323" s="273" t="s">
        <v>5307</v>
      </c>
      <c r="H1323" s="197"/>
      <c r="I1323" s="190">
        <v>206.13</v>
      </c>
    </row>
    <row r="1324" spans="1:9" ht="15" customHeight="1">
      <c r="A1324" s="136"/>
      <c r="B1324" s="136"/>
      <c r="C1324" s="136"/>
      <c r="D1324" s="136"/>
      <c r="E1324" s="136"/>
      <c r="F1324" s="136"/>
      <c r="G1324" s="259" t="s">
        <v>5308</v>
      </c>
      <c r="H1324" s="197"/>
      <c r="I1324" s="181">
        <v>247.6</v>
      </c>
    </row>
    <row r="1325" spans="1:9" ht="15" customHeight="1">
      <c r="A1325" s="136"/>
      <c r="B1325" s="136"/>
      <c r="C1325" s="136"/>
      <c r="D1325" s="136"/>
      <c r="E1325" s="136"/>
      <c r="F1325" s="136"/>
      <c r="G1325" s="259" t="s">
        <v>5309</v>
      </c>
      <c r="H1325" s="197"/>
      <c r="I1325" s="181">
        <v>69.45</v>
      </c>
    </row>
    <row r="1326" spans="1:9" ht="15" customHeight="1">
      <c r="A1326" s="136"/>
      <c r="B1326" s="136"/>
      <c r="C1326" s="136"/>
      <c r="D1326" s="136"/>
      <c r="E1326" s="136"/>
      <c r="F1326" s="136"/>
      <c r="G1326" s="259" t="s">
        <v>5310</v>
      </c>
      <c r="H1326" s="197"/>
      <c r="I1326" s="181">
        <v>317.05</v>
      </c>
    </row>
    <row r="1327" spans="1:9" ht="9.75" customHeight="1">
      <c r="A1327" s="136"/>
      <c r="B1327" s="136"/>
      <c r="C1327" s="136"/>
      <c r="D1327" s="260"/>
      <c r="E1327" s="197"/>
      <c r="F1327" s="197"/>
      <c r="G1327" s="136"/>
      <c r="H1327" s="136"/>
      <c r="I1327" s="136"/>
    </row>
    <row r="1328" spans="1:9" ht="19.5" customHeight="1">
      <c r="A1328" s="261" t="s">
        <v>5311</v>
      </c>
      <c r="B1328" s="218"/>
      <c r="C1328" s="218"/>
      <c r="D1328" s="218"/>
      <c r="E1328" s="218"/>
      <c r="F1328" s="218"/>
      <c r="G1328" s="218"/>
      <c r="H1328" s="218"/>
      <c r="I1328" s="219"/>
    </row>
    <row r="1329" spans="1:9" ht="15" customHeight="1">
      <c r="A1329" s="270" t="s">
        <v>5312</v>
      </c>
      <c r="B1329" s="218"/>
      <c r="C1329" s="219"/>
      <c r="D1329" s="266" t="s">
        <v>5313</v>
      </c>
      <c r="E1329" s="219"/>
      <c r="F1329" s="176" t="s">
        <v>5314</v>
      </c>
      <c r="G1329" s="176" t="s">
        <v>5315</v>
      </c>
      <c r="H1329" s="176" t="s">
        <v>5316</v>
      </c>
      <c r="I1329" s="176" t="s">
        <v>5317</v>
      </c>
    </row>
    <row r="1330" spans="1:9" ht="15" customHeight="1">
      <c r="A1330" s="187" t="s">
        <v>5318</v>
      </c>
      <c r="B1330" s="271" t="s">
        <v>5319</v>
      </c>
      <c r="C1330" s="197"/>
      <c r="D1330" s="272" t="s">
        <v>5320</v>
      </c>
      <c r="E1330" s="197"/>
      <c r="F1330" s="187" t="s">
        <v>5321</v>
      </c>
      <c r="G1330" s="188">
        <v>0.93700000000000006</v>
      </c>
      <c r="H1330" s="189">
        <v>13.25</v>
      </c>
      <c r="I1330" s="189">
        <v>12.42</v>
      </c>
    </row>
    <row r="1331" spans="1:9" ht="15" customHeight="1">
      <c r="A1331" s="187" t="s">
        <v>5322</v>
      </c>
      <c r="B1331" s="271" t="s">
        <v>5323</v>
      </c>
      <c r="C1331" s="197"/>
      <c r="D1331" s="272" t="s">
        <v>5324</v>
      </c>
      <c r="E1331" s="197"/>
      <c r="F1331" s="187" t="s">
        <v>5325</v>
      </c>
      <c r="G1331" s="188">
        <v>0.93700000000000006</v>
      </c>
      <c r="H1331" s="189">
        <v>14.39</v>
      </c>
      <c r="I1331" s="189">
        <v>13.48</v>
      </c>
    </row>
    <row r="1332" spans="1:9" ht="15" customHeight="1">
      <c r="A1332" s="136"/>
      <c r="B1332" s="136"/>
      <c r="C1332" s="136"/>
      <c r="D1332" s="136"/>
      <c r="E1332" s="136"/>
      <c r="F1332" s="136"/>
      <c r="G1332" s="273" t="s">
        <v>5326</v>
      </c>
      <c r="H1332" s="197"/>
      <c r="I1332" s="190">
        <v>25.9</v>
      </c>
    </row>
    <row r="1333" spans="1:9" ht="15" customHeight="1">
      <c r="A1333" s="270" t="s">
        <v>5327</v>
      </c>
      <c r="B1333" s="218"/>
      <c r="C1333" s="219"/>
      <c r="D1333" s="266" t="s">
        <v>5328</v>
      </c>
      <c r="E1333" s="219"/>
      <c r="F1333" s="176" t="s">
        <v>5329</v>
      </c>
      <c r="G1333" s="176" t="s">
        <v>5330</v>
      </c>
      <c r="H1333" s="176" t="s">
        <v>5331</v>
      </c>
      <c r="I1333" s="176" t="s">
        <v>5332</v>
      </c>
    </row>
    <row r="1334" spans="1:9" ht="27.75" customHeight="1">
      <c r="A1334" s="187" t="s">
        <v>5333</v>
      </c>
      <c r="B1334" s="271" t="s">
        <v>5334</v>
      </c>
      <c r="C1334" s="197"/>
      <c r="D1334" s="272" t="s">
        <v>5335</v>
      </c>
      <c r="E1334" s="197"/>
      <c r="F1334" s="187" t="s">
        <v>5336</v>
      </c>
      <c r="G1334" s="188">
        <v>1</v>
      </c>
      <c r="H1334" s="189">
        <v>39.119999999999997</v>
      </c>
      <c r="I1334" s="189">
        <v>39.119999999999997</v>
      </c>
    </row>
    <row r="1335" spans="1:9" ht="15" customHeight="1">
      <c r="A1335" s="136"/>
      <c r="B1335" s="136"/>
      <c r="C1335" s="136"/>
      <c r="D1335" s="136"/>
      <c r="E1335" s="136"/>
      <c r="F1335" s="136"/>
      <c r="G1335" s="273" t="s">
        <v>5337</v>
      </c>
      <c r="H1335" s="197"/>
      <c r="I1335" s="190">
        <v>39.119999999999997</v>
      </c>
    </row>
    <row r="1336" spans="1:9" ht="15" customHeight="1">
      <c r="A1336" s="136"/>
      <c r="B1336" s="136"/>
      <c r="C1336" s="136"/>
      <c r="D1336" s="136"/>
      <c r="E1336" s="136"/>
      <c r="F1336" s="136"/>
      <c r="G1336" s="259" t="s">
        <v>5338</v>
      </c>
      <c r="H1336" s="197"/>
      <c r="I1336" s="181">
        <v>65.02</v>
      </c>
    </row>
    <row r="1337" spans="1:9" ht="15" customHeight="1">
      <c r="A1337" s="136"/>
      <c r="B1337" s="136"/>
      <c r="C1337" s="136"/>
      <c r="D1337" s="136"/>
      <c r="E1337" s="136"/>
      <c r="F1337" s="136"/>
      <c r="G1337" s="259" t="s">
        <v>5339</v>
      </c>
      <c r="H1337" s="197"/>
      <c r="I1337" s="181">
        <v>18.239999999999998</v>
      </c>
    </row>
    <row r="1338" spans="1:9" ht="15" customHeight="1">
      <c r="A1338" s="136"/>
      <c r="B1338" s="136"/>
      <c r="C1338" s="136"/>
      <c r="D1338" s="136"/>
      <c r="E1338" s="136"/>
      <c r="F1338" s="136"/>
      <c r="G1338" s="259" t="s">
        <v>5340</v>
      </c>
      <c r="H1338" s="197"/>
      <c r="I1338" s="181">
        <v>83.26</v>
      </c>
    </row>
    <row r="1339" spans="1:9" ht="9.75" customHeight="1">
      <c r="A1339" s="136"/>
      <c r="B1339" s="136"/>
      <c r="C1339" s="136"/>
      <c r="D1339" s="260"/>
      <c r="E1339" s="197"/>
      <c r="F1339" s="197"/>
      <c r="G1339" s="136"/>
      <c r="H1339" s="136"/>
      <c r="I1339" s="136"/>
    </row>
    <row r="1340" spans="1:9" ht="19.5" customHeight="1">
      <c r="A1340" s="261" t="s">
        <v>5341</v>
      </c>
      <c r="B1340" s="218"/>
      <c r="C1340" s="218"/>
      <c r="D1340" s="218"/>
      <c r="E1340" s="218"/>
      <c r="F1340" s="218"/>
      <c r="G1340" s="218"/>
      <c r="H1340" s="218"/>
      <c r="I1340" s="219"/>
    </row>
    <row r="1341" spans="1:9" ht="15" customHeight="1">
      <c r="A1341" s="270" t="s">
        <v>5342</v>
      </c>
      <c r="B1341" s="218"/>
      <c r="C1341" s="219"/>
      <c r="D1341" s="266" t="s">
        <v>5343</v>
      </c>
      <c r="E1341" s="219"/>
      <c r="F1341" s="176" t="s">
        <v>5344</v>
      </c>
      <c r="G1341" s="176" t="s">
        <v>5345</v>
      </c>
      <c r="H1341" s="176" t="s">
        <v>5346</v>
      </c>
      <c r="I1341" s="176" t="s">
        <v>5347</v>
      </c>
    </row>
    <row r="1342" spans="1:9" ht="15" customHeight="1">
      <c r="A1342" s="187" t="s">
        <v>5348</v>
      </c>
      <c r="B1342" s="271" t="s">
        <v>5349</v>
      </c>
      <c r="C1342" s="197"/>
      <c r="D1342" s="272" t="s">
        <v>5350</v>
      </c>
      <c r="E1342" s="197"/>
      <c r="F1342" s="187" t="s">
        <v>5351</v>
      </c>
      <c r="G1342" s="188">
        <v>0.13333329999999999</v>
      </c>
      <c r="H1342" s="189">
        <v>13.25</v>
      </c>
      <c r="I1342" s="189">
        <v>1.77</v>
      </c>
    </row>
    <row r="1343" spans="1:9" ht="15" customHeight="1">
      <c r="A1343" s="187" t="s">
        <v>5352</v>
      </c>
      <c r="B1343" s="271" t="s">
        <v>5353</v>
      </c>
      <c r="C1343" s="197"/>
      <c r="D1343" s="272" t="s">
        <v>5354</v>
      </c>
      <c r="E1343" s="197"/>
      <c r="F1343" s="187" t="s">
        <v>5355</v>
      </c>
      <c r="G1343" s="188">
        <v>0.13333329999999999</v>
      </c>
      <c r="H1343" s="189">
        <v>14.39</v>
      </c>
      <c r="I1343" s="189">
        <v>1.92</v>
      </c>
    </row>
    <row r="1344" spans="1:9" ht="15" customHeight="1">
      <c r="A1344" s="136"/>
      <c r="B1344" s="136"/>
      <c r="C1344" s="136"/>
      <c r="D1344" s="136"/>
      <c r="E1344" s="136"/>
      <c r="F1344" s="136"/>
      <c r="G1344" s="273" t="s">
        <v>5356</v>
      </c>
      <c r="H1344" s="197"/>
      <c r="I1344" s="190">
        <v>3.69</v>
      </c>
    </row>
    <row r="1345" spans="1:9" ht="15" customHeight="1">
      <c r="A1345" s="270" t="s">
        <v>5357</v>
      </c>
      <c r="B1345" s="218"/>
      <c r="C1345" s="219"/>
      <c r="D1345" s="266" t="s">
        <v>5358</v>
      </c>
      <c r="E1345" s="219"/>
      <c r="F1345" s="176" t="s">
        <v>5359</v>
      </c>
      <c r="G1345" s="176" t="s">
        <v>5360</v>
      </c>
      <c r="H1345" s="176" t="s">
        <v>5361</v>
      </c>
      <c r="I1345" s="176" t="s">
        <v>5362</v>
      </c>
    </row>
    <row r="1346" spans="1:9" ht="15" customHeight="1">
      <c r="A1346" s="187" t="s">
        <v>5363</v>
      </c>
      <c r="B1346" s="271" t="s">
        <v>5364</v>
      </c>
      <c r="C1346" s="197"/>
      <c r="D1346" s="272" t="s">
        <v>5365</v>
      </c>
      <c r="E1346" s="197"/>
      <c r="F1346" s="187" t="s">
        <v>5366</v>
      </c>
      <c r="G1346" s="188">
        <v>1</v>
      </c>
      <c r="H1346" s="189">
        <v>50</v>
      </c>
      <c r="I1346" s="189">
        <v>50</v>
      </c>
    </row>
    <row r="1347" spans="1:9" ht="15" customHeight="1">
      <c r="A1347" s="136"/>
      <c r="B1347" s="136"/>
      <c r="C1347" s="136"/>
      <c r="D1347" s="136"/>
      <c r="E1347" s="136"/>
      <c r="F1347" s="136"/>
      <c r="G1347" s="273" t="s">
        <v>5367</v>
      </c>
      <c r="H1347" s="197"/>
      <c r="I1347" s="190">
        <v>50</v>
      </c>
    </row>
    <row r="1348" spans="1:9" ht="15" customHeight="1">
      <c r="A1348" s="136"/>
      <c r="B1348" s="136"/>
      <c r="C1348" s="136"/>
      <c r="D1348" s="136"/>
      <c r="E1348" s="136"/>
      <c r="F1348" s="136"/>
      <c r="G1348" s="259" t="s">
        <v>5368</v>
      </c>
      <c r="H1348" s="197"/>
      <c r="I1348" s="181">
        <v>53.69</v>
      </c>
    </row>
    <row r="1349" spans="1:9" ht="15" customHeight="1">
      <c r="A1349" s="136"/>
      <c r="B1349" s="136"/>
      <c r="C1349" s="136"/>
      <c r="D1349" s="136"/>
      <c r="E1349" s="136"/>
      <c r="F1349" s="136"/>
      <c r="G1349" s="259" t="s">
        <v>5369</v>
      </c>
      <c r="H1349" s="197"/>
      <c r="I1349" s="181">
        <v>15.06</v>
      </c>
    </row>
    <row r="1350" spans="1:9" ht="15" customHeight="1">
      <c r="A1350" s="136"/>
      <c r="B1350" s="136"/>
      <c r="C1350" s="136"/>
      <c r="D1350" s="136"/>
      <c r="E1350" s="136"/>
      <c r="F1350" s="136"/>
      <c r="G1350" s="259" t="s">
        <v>5370</v>
      </c>
      <c r="H1350" s="197"/>
      <c r="I1350" s="181">
        <v>68.75</v>
      </c>
    </row>
    <row r="1351" spans="1:9" ht="9.75" customHeight="1">
      <c r="A1351" s="136"/>
      <c r="B1351" s="136"/>
      <c r="C1351" s="136"/>
      <c r="D1351" s="260"/>
      <c r="E1351" s="197"/>
      <c r="F1351" s="197"/>
      <c r="G1351" s="136"/>
      <c r="H1351" s="136"/>
      <c r="I1351" s="136"/>
    </row>
    <row r="1352" spans="1:9" ht="19.5" customHeight="1">
      <c r="A1352" s="261" t="s">
        <v>5371</v>
      </c>
      <c r="B1352" s="218"/>
      <c r="C1352" s="218"/>
      <c r="D1352" s="218"/>
      <c r="E1352" s="218"/>
      <c r="F1352" s="218"/>
      <c r="G1352" s="218"/>
      <c r="H1352" s="218"/>
      <c r="I1352" s="219"/>
    </row>
    <row r="1353" spans="1:9" ht="15" customHeight="1">
      <c r="A1353" s="262" t="s">
        <v>5372</v>
      </c>
      <c r="B1353" s="218"/>
      <c r="C1353" s="218"/>
      <c r="D1353" s="218"/>
      <c r="E1353" s="219"/>
      <c r="F1353" s="176" t="s">
        <v>5373</v>
      </c>
      <c r="G1353" s="176" t="s">
        <v>5374</v>
      </c>
      <c r="H1353" s="176" t="s">
        <v>5375</v>
      </c>
      <c r="I1353" s="176" t="s">
        <v>5376</v>
      </c>
    </row>
    <row r="1354" spans="1:9" ht="15" customHeight="1">
      <c r="A1354" s="177" t="s">
        <v>5377</v>
      </c>
      <c r="B1354" s="263" t="s">
        <v>5378</v>
      </c>
      <c r="C1354" s="197"/>
      <c r="D1354" s="197"/>
      <c r="E1354" s="197"/>
      <c r="F1354" s="177" t="s">
        <v>5379</v>
      </c>
      <c r="G1354" s="179">
        <v>1.5</v>
      </c>
      <c r="H1354" s="180">
        <v>12.14</v>
      </c>
      <c r="I1354" s="180">
        <v>18.21</v>
      </c>
    </row>
    <row r="1355" spans="1:9" ht="15" customHeight="1">
      <c r="A1355" s="177" t="s">
        <v>5380</v>
      </c>
      <c r="B1355" s="263" t="s">
        <v>5381</v>
      </c>
      <c r="C1355" s="197"/>
      <c r="D1355" s="197"/>
      <c r="E1355" s="197"/>
      <c r="F1355" s="177" t="s">
        <v>5382</v>
      </c>
      <c r="G1355" s="179">
        <v>1.5</v>
      </c>
      <c r="H1355" s="180">
        <v>14.39</v>
      </c>
      <c r="I1355" s="180">
        <v>21.59</v>
      </c>
    </row>
    <row r="1356" spans="1:9" ht="15" customHeight="1">
      <c r="A1356" s="136"/>
      <c r="B1356" s="136"/>
      <c r="C1356" s="136"/>
      <c r="D1356" s="136"/>
      <c r="E1356" s="136"/>
      <c r="F1356" s="136"/>
      <c r="G1356" s="259" t="s">
        <v>5383</v>
      </c>
      <c r="H1356" s="197"/>
      <c r="I1356" s="181">
        <v>39.795000000000002</v>
      </c>
    </row>
    <row r="1357" spans="1:9" ht="15" customHeight="1">
      <c r="A1357" s="136"/>
      <c r="B1357" s="136"/>
      <c r="C1357" s="136"/>
      <c r="D1357" s="136"/>
      <c r="E1357" s="136"/>
      <c r="F1357" s="136"/>
      <c r="G1357" s="259" t="s">
        <v>5384</v>
      </c>
      <c r="H1357" s="197"/>
      <c r="I1357" s="182">
        <v>39.795000000000002</v>
      </c>
    </row>
    <row r="1358" spans="1:9" ht="15" customHeight="1">
      <c r="A1358" s="136"/>
      <c r="B1358" s="136"/>
      <c r="C1358" s="136"/>
      <c r="D1358" s="136"/>
      <c r="E1358" s="136"/>
      <c r="F1358" s="136"/>
      <c r="G1358" s="259" t="s">
        <v>5385</v>
      </c>
      <c r="H1358" s="197"/>
      <c r="I1358" s="182">
        <v>1</v>
      </c>
    </row>
    <row r="1359" spans="1:9" ht="15" customHeight="1">
      <c r="A1359" s="136"/>
      <c r="B1359" s="136"/>
      <c r="C1359" s="136"/>
      <c r="D1359" s="136"/>
      <c r="E1359" s="136"/>
      <c r="F1359" s="136"/>
      <c r="G1359" s="269" t="s">
        <v>5386</v>
      </c>
      <c r="H1359" s="202"/>
      <c r="I1359" s="183">
        <v>39.795000000000002</v>
      </c>
    </row>
    <row r="1360" spans="1:9" ht="15" customHeight="1">
      <c r="A1360" s="262" t="s">
        <v>5387</v>
      </c>
      <c r="B1360" s="218"/>
      <c r="C1360" s="218"/>
      <c r="D1360" s="218"/>
      <c r="E1360" s="219"/>
      <c r="F1360" s="176" t="s">
        <v>5388</v>
      </c>
      <c r="G1360" s="176" t="s">
        <v>5389</v>
      </c>
      <c r="H1360" s="176" t="s">
        <v>5390</v>
      </c>
      <c r="I1360" s="176" t="s">
        <v>5391</v>
      </c>
    </row>
    <row r="1361" spans="1:9" ht="15" customHeight="1">
      <c r="A1361" s="177" t="s">
        <v>5392</v>
      </c>
      <c r="B1361" s="263" t="s">
        <v>5393</v>
      </c>
      <c r="C1361" s="197"/>
      <c r="D1361" s="197"/>
      <c r="E1361" s="197"/>
      <c r="F1361" s="177" t="s">
        <v>5394</v>
      </c>
      <c r="G1361" s="179">
        <v>1</v>
      </c>
      <c r="H1361" s="180">
        <v>46.94</v>
      </c>
      <c r="I1361" s="180">
        <v>46.94</v>
      </c>
    </row>
    <row r="1362" spans="1:9" ht="15" customHeight="1">
      <c r="A1362" s="136"/>
      <c r="B1362" s="136"/>
      <c r="C1362" s="136"/>
      <c r="D1362" s="136"/>
      <c r="E1362" s="136"/>
      <c r="F1362" s="136"/>
      <c r="G1362" s="259" t="s">
        <v>5395</v>
      </c>
      <c r="H1362" s="197"/>
      <c r="I1362" s="181">
        <v>46.94</v>
      </c>
    </row>
    <row r="1363" spans="1:9" ht="15" customHeight="1">
      <c r="A1363" s="136"/>
      <c r="B1363" s="136"/>
      <c r="C1363" s="136"/>
      <c r="D1363" s="136"/>
      <c r="E1363" s="136"/>
      <c r="F1363" s="136"/>
      <c r="G1363" s="259" t="s">
        <v>5396</v>
      </c>
      <c r="H1363" s="197"/>
      <c r="I1363" s="184">
        <v>86.734999999999999</v>
      </c>
    </row>
    <row r="1364" spans="1:9" ht="15" customHeight="1">
      <c r="A1364" s="136"/>
      <c r="B1364" s="136"/>
      <c r="C1364" s="136"/>
      <c r="D1364" s="136"/>
      <c r="E1364" s="136"/>
      <c r="F1364" s="136"/>
      <c r="G1364" s="259" t="s">
        <v>5397</v>
      </c>
      <c r="H1364" s="197"/>
      <c r="I1364" s="181">
        <v>86.74</v>
      </c>
    </row>
    <row r="1365" spans="1:9" ht="15" customHeight="1">
      <c r="A1365" s="136"/>
      <c r="B1365" s="136"/>
      <c r="C1365" s="136"/>
      <c r="D1365" s="136"/>
      <c r="E1365" s="136"/>
      <c r="F1365" s="136"/>
      <c r="G1365" s="259" t="s">
        <v>5398</v>
      </c>
      <c r="H1365" s="197"/>
      <c r="I1365" s="181">
        <v>24.33</v>
      </c>
    </row>
    <row r="1366" spans="1:9" ht="15" customHeight="1">
      <c r="A1366" s="136"/>
      <c r="B1366" s="136"/>
      <c r="C1366" s="136"/>
      <c r="D1366" s="136"/>
      <c r="E1366" s="136"/>
      <c r="F1366" s="136"/>
      <c r="G1366" s="259" t="s">
        <v>5399</v>
      </c>
      <c r="H1366" s="197"/>
      <c r="I1366" s="181">
        <v>111.07</v>
      </c>
    </row>
    <row r="1367" spans="1:9" ht="9.75" customHeight="1">
      <c r="A1367" s="136"/>
      <c r="B1367" s="136"/>
      <c r="C1367" s="136"/>
      <c r="D1367" s="260"/>
      <c r="E1367" s="197"/>
      <c r="F1367" s="197"/>
      <c r="G1367" s="136"/>
      <c r="H1367" s="136"/>
      <c r="I1367" s="136"/>
    </row>
    <row r="1368" spans="1:9" ht="19.5" customHeight="1">
      <c r="A1368" s="261" t="s">
        <v>5400</v>
      </c>
      <c r="B1368" s="218"/>
      <c r="C1368" s="218"/>
      <c r="D1368" s="218"/>
      <c r="E1368" s="218"/>
      <c r="F1368" s="218"/>
      <c r="G1368" s="218"/>
      <c r="H1368" s="218"/>
      <c r="I1368" s="219"/>
    </row>
    <row r="1369" spans="1:9" ht="9.75" customHeight="1">
      <c r="A1369" s="264" t="s">
        <v>5401</v>
      </c>
      <c r="B1369" s="216"/>
      <c r="C1369" s="265" t="s">
        <v>5402</v>
      </c>
      <c r="D1369" s="216"/>
      <c r="E1369" s="266" t="s">
        <v>5403</v>
      </c>
      <c r="F1369" s="219"/>
      <c r="G1369" s="266" t="s">
        <v>5404</v>
      </c>
      <c r="H1369" s="219"/>
      <c r="I1369" s="267" t="s">
        <v>5405</v>
      </c>
    </row>
    <row r="1370" spans="1:9" ht="9.75" customHeight="1">
      <c r="A1370" s="201"/>
      <c r="B1370" s="203"/>
      <c r="C1370" s="201"/>
      <c r="D1370" s="203"/>
      <c r="E1370" s="176" t="s">
        <v>5406</v>
      </c>
      <c r="F1370" s="176" t="s">
        <v>5407</v>
      </c>
      <c r="G1370" s="176" t="s">
        <v>5408</v>
      </c>
      <c r="H1370" s="176" t="s">
        <v>5409</v>
      </c>
      <c r="I1370" s="242"/>
    </row>
    <row r="1371" spans="1:9" ht="15" customHeight="1">
      <c r="A1371" s="177" t="s">
        <v>5410</v>
      </c>
      <c r="B1371" s="178" t="s">
        <v>5411</v>
      </c>
      <c r="C1371" s="268">
        <v>0.02</v>
      </c>
      <c r="D1371" s="197"/>
      <c r="E1371" s="185">
        <v>1</v>
      </c>
      <c r="F1371" s="185">
        <v>0</v>
      </c>
      <c r="G1371" s="182">
        <v>29.22</v>
      </c>
      <c r="H1371" s="182">
        <v>13.48</v>
      </c>
      <c r="I1371" s="182">
        <v>0.58440000000000003</v>
      </c>
    </row>
    <row r="1372" spans="1:9" ht="15" customHeight="1">
      <c r="A1372" s="136"/>
      <c r="B1372" s="136"/>
      <c r="C1372" s="136"/>
      <c r="D1372" s="136"/>
      <c r="E1372" s="136"/>
      <c r="F1372" s="136"/>
      <c r="G1372" s="274" t="s">
        <v>5412</v>
      </c>
      <c r="H1372" s="197"/>
      <c r="I1372" s="186">
        <v>0.58440000000000003</v>
      </c>
    </row>
    <row r="1373" spans="1:9" ht="15" customHeight="1">
      <c r="A1373" s="262" t="s">
        <v>5413</v>
      </c>
      <c r="B1373" s="218"/>
      <c r="C1373" s="218"/>
      <c r="D1373" s="218"/>
      <c r="E1373" s="219"/>
      <c r="F1373" s="176" t="s">
        <v>5414</v>
      </c>
      <c r="G1373" s="176" t="s">
        <v>5415</v>
      </c>
      <c r="H1373" s="176" t="s">
        <v>5416</v>
      </c>
      <c r="I1373" s="176" t="s">
        <v>5417</v>
      </c>
    </row>
    <row r="1374" spans="1:9" ht="15" customHeight="1">
      <c r="A1374" s="177" t="s">
        <v>5418</v>
      </c>
      <c r="B1374" s="263" t="s">
        <v>5419</v>
      </c>
      <c r="C1374" s="197"/>
      <c r="D1374" s="197"/>
      <c r="E1374" s="197"/>
      <c r="F1374" s="177" t="s">
        <v>5420</v>
      </c>
      <c r="G1374" s="179">
        <v>1.04</v>
      </c>
      <c r="H1374" s="180">
        <v>12.14</v>
      </c>
      <c r="I1374" s="180">
        <v>12.63</v>
      </c>
    </row>
    <row r="1375" spans="1:9" ht="15" customHeight="1">
      <c r="A1375" s="177" t="s">
        <v>5421</v>
      </c>
      <c r="B1375" s="263" t="s">
        <v>5422</v>
      </c>
      <c r="C1375" s="197"/>
      <c r="D1375" s="197"/>
      <c r="E1375" s="197"/>
      <c r="F1375" s="177" t="s">
        <v>5423</v>
      </c>
      <c r="G1375" s="179">
        <v>0.87</v>
      </c>
      <c r="H1375" s="180">
        <v>14.39</v>
      </c>
      <c r="I1375" s="180">
        <v>12.52</v>
      </c>
    </row>
    <row r="1376" spans="1:9" ht="15" customHeight="1">
      <c r="A1376" s="177" t="s">
        <v>5424</v>
      </c>
      <c r="B1376" s="263" t="s">
        <v>5425</v>
      </c>
      <c r="C1376" s="197"/>
      <c r="D1376" s="197"/>
      <c r="E1376" s="197"/>
      <c r="F1376" s="177" t="s">
        <v>5426</v>
      </c>
      <c r="G1376" s="179">
        <v>2.8957000000000002</v>
      </c>
      <c r="H1376" s="180">
        <v>14.39</v>
      </c>
      <c r="I1376" s="180">
        <v>41.67</v>
      </c>
    </row>
    <row r="1377" spans="1:9" ht="15" customHeight="1">
      <c r="A1377" s="177" t="s">
        <v>5427</v>
      </c>
      <c r="B1377" s="263" t="s">
        <v>5428</v>
      </c>
      <c r="C1377" s="197"/>
      <c r="D1377" s="197"/>
      <c r="E1377" s="197"/>
      <c r="F1377" s="177" t="s">
        <v>5429</v>
      </c>
      <c r="G1377" s="179">
        <v>4.7110000000000003</v>
      </c>
      <c r="H1377" s="180">
        <v>9.69</v>
      </c>
      <c r="I1377" s="180">
        <v>45.65</v>
      </c>
    </row>
    <row r="1378" spans="1:9" ht="15" customHeight="1">
      <c r="A1378" s="136"/>
      <c r="B1378" s="136"/>
      <c r="C1378" s="136"/>
      <c r="D1378" s="136"/>
      <c r="E1378" s="136"/>
      <c r="F1378" s="136"/>
      <c r="G1378" s="259" t="s">
        <v>5430</v>
      </c>
      <c r="H1378" s="197"/>
      <c r="I1378" s="181">
        <v>112.4636</v>
      </c>
    </row>
    <row r="1379" spans="1:9" ht="15" customHeight="1">
      <c r="A1379" s="136"/>
      <c r="B1379" s="136"/>
      <c r="C1379" s="136"/>
      <c r="D1379" s="136"/>
      <c r="E1379" s="136"/>
      <c r="F1379" s="136"/>
      <c r="G1379" s="259" t="s">
        <v>5431</v>
      </c>
      <c r="H1379" s="197"/>
      <c r="I1379" s="182">
        <v>113.048</v>
      </c>
    </row>
    <row r="1380" spans="1:9" ht="15" customHeight="1">
      <c r="A1380" s="136"/>
      <c r="B1380" s="136"/>
      <c r="C1380" s="136"/>
      <c r="D1380" s="136"/>
      <c r="E1380" s="136"/>
      <c r="F1380" s="136"/>
      <c r="G1380" s="259" t="s">
        <v>5432</v>
      </c>
      <c r="H1380" s="197"/>
      <c r="I1380" s="182">
        <v>1</v>
      </c>
    </row>
    <row r="1381" spans="1:9" ht="15" customHeight="1">
      <c r="A1381" s="136"/>
      <c r="B1381" s="136"/>
      <c r="C1381" s="136"/>
      <c r="D1381" s="136"/>
      <c r="E1381" s="136"/>
      <c r="F1381" s="136"/>
      <c r="G1381" s="269" t="s">
        <v>5433</v>
      </c>
      <c r="H1381" s="202"/>
      <c r="I1381" s="183">
        <v>113.048</v>
      </c>
    </row>
    <row r="1382" spans="1:9" ht="15" customHeight="1">
      <c r="A1382" s="262" t="s">
        <v>5434</v>
      </c>
      <c r="B1382" s="218"/>
      <c r="C1382" s="218"/>
      <c r="D1382" s="218"/>
      <c r="E1382" s="219"/>
      <c r="F1382" s="176" t="s">
        <v>5435</v>
      </c>
      <c r="G1382" s="176" t="s">
        <v>5436</v>
      </c>
      <c r="H1382" s="176" t="s">
        <v>5437</v>
      </c>
      <c r="I1382" s="176" t="s">
        <v>5438</v>
      </c>
    </row>
    <row r="1383" spans="1:9" ht="15" customHeight="1">
      <c r="A1383" s="177" t="s">
        <v>5439</v>
      </c>
      <c r="B1383" s="263" t="s">
        <v>5440</v>
      </c>
      <c r="C1383" s="197"/>
      <c r="D1383" s="197"/>
      <c r="E1383" s="197"/>
      <c r="F1383" s="177" t="s">
        <v>5441</v>
      </c>
      <c r="G1383" s="179">
        <v>1.08</v>
      </c>
      <c r="H1383" s="180">
        <v>4.28</v>
      </c>
      <c r="I1383" s="180">
        <v>4.62</v>
      </c>
    </row>
    <row r="1384" spans="1:9" ht="15" customHeight="1">
      <c r="A1384" s="177" t="s">
        <v>5442</v>
      </c>
      <c r="B1384" s="263" t="s">
        <v>5443</v>
      </c>
      <c r="C1384" s="197"/>
      <c r="D1384" s="197"/>
      <c r="E1384" s="197"/>
      <c r="F1384" s="177" t="s">
        <v>5444</v>
      </c>
      <c r="G1384" s="179">
        <v>0.1162</v>
      </c>
      <c r="H1384" s="180">
        <v>63.75</v>
      </c>
      <c r="I1384" s="180">
        <v>7.41</v>
      </c>
    </row>
    <row r="1385" spans="1:9" ht="15" customHeight="1">
      <c r="A1385" s="177" t="s">
        <v>5445</v>
      </c>
      <c r="B1385" s="263" t="s">
        <v>5446</v>
      </c>
      <c r="C1385" s="197"/>
      <c r="D1385" s="197"/>
      <c r="E1385" s="197"/>
      <c r="F1385" s="177" t="s">
        <v>5447</v>
      </c>
      <c r="G1385" s="179">
        <v>31</v>
      </c>
      <c r="H1385" s="180">
        <v>0.6</v>
      </c>
      <c r="I1385" s="180">
        <v>18.600000000000001</v>
      </c>
    </row>
    <row r="1386" spans="1:9" ht="15" customHeight="1">
      <c r="A1386" s="177" t="s">
        <v>5448</v>
      </c>
      <c r="B1386" s="263" t="s">
        <v>5449</v>
      </c>
      <c r="C1386" s="197"/>
      <c r="D1386" s="197"/>
      <c r="E1386" s="197"/>
      <c r="F1386" s="177" t="s">
        <v>5450</v>
      </c>
      <c r="G1386" s="179">
        <v>2.6800000000000001E-2</v>
      </c>
      <c r="H1386" s="180">
        <v>83.3</v>
      </c>
      <c r="I1386" s="180">
        <v>2.23</v>
      </c>
    </row>
    <row r="1387" spans="1:9" ht="15" customHeight="1">
      <c r="A1387" s="177" t="s">
        <v>5451</v>
      </c>
      <c r="B1387" s="263" t="s">
        <v>5452</v>
      </c>
      <c r="C1387" s="197"/>
      <c r="D1387" s="197"/>
      <c r="E1387" s="197"/>
      <c r="F1387" s="177" t="s">
        <v>5453</v>
      </c>
      <c r="G1387" s="179">
        <v>6.2600000000000003E-2</v>
      </c>
      <c r="H1387" s="180">
        <v>83.3</v>
      </c>
      <c r="I1387" s="180">
        <v>5.21</v>
      </c>
    </row>
    <row r="1388" spans="1:9" ht="15" customHeight="1">
      <c r="A1388" s="177" t="s">
        <v>5454</v>
      </c>
      <c r="B1388" s="263" t="s">
        <v>5455</v>
      </c>
      <c r="C1388" s="197"/>
      <c r="D1388" s="197"/>
      <c r="E1388" s="197"/>
      <c r="F1388" s="177" t="s">
        <v>5456</v>
      </c>
      <c r="G1388" s="179">
        <v>2.1100000000000001E-2</v>
      </c>
      <c r="H1388" s="180">
        <v>83.3</v>
      </c>
      <c r="I1388" s="180">
        <v>1.76</v>
      </c>
    </row>
    <row r="1389" spans="1:9" ht="15" customHeight="1">
      <c r="A1389" s="177" t="s">
        <v>5457</v>
      </c>
      <c r="B1389" s="263" t="s">
        <v>5458</v>
      </c>
      <c r="C1389" s="197"/>
      <c r="D1389" s="197"/>
      <c r="E1389" s="197"/>
      <c r="F1389" s="177" t="s">
        <v>5459</v>
      </c>
      <c r="G1389" s="179">
        <v>1.45</v>
      </c>
      <c r="H1389" s="180">
        <v>0.68</v>
      </c>
      <c r="I1389" s="180">
        <v>0.99</v>
      </c>
    </row>
    <row r="1390" spans="1:9" ht="15" customHeight="1">
      <c r="A1390" s="177" t="s">
        <v>5460</v>
      </c>
      <c r="B1390" s="263" t="s">
        <v>5461</v>
      </c>
      <c r="C1390" s="197"/>
      <c r="D1390" s="197"/>
      <c r="E1390" s="197"/>
      <c r="F1390" s="177" t="s">
        <v>5462</v>
      </c>
      <c r="G1390" s="179">
        <v>28.571999999999999</v>
      </c>
      <c r="H1390" s="180">
        <v>0.32</v>
      </c>
      <c r="I1390" s="180">
        <v>9.14</v>
      </c>
    </row>
    <row r="1391" spans="1:9" ht="15" customHeight="1">
      <c r="A1391" s="177" t="s">
        <v>5463</v>
      </c>
      <c r="B1391" s="263" t="s">
        <v>5464</v>
      </c>
      <c r="C1391" s="197"/>
      <c r="D1391" s="197"/>
      <c r="E1391" s="197"/>
      <c r="F1391" s="177" t="s">
        <v>5465</v>
      </c>
      <c r="G1391" s="179">
        <v>8.4400000000000003E-2</v>
      </c>
      <c r="H1391" s="180">
        <v>7.35</v>
      </c>
      <c r="I1391" s="180">
        <v>0.62</v>
      </c>
    </row>
    <row r="1392" spans="1:9" ht="15" customHeight="1">
      <c r="A1392" s="177" t="s">
        <v>5466</v>
      </c>
      <c r="B1392" s="263" t="s">
        <v>5467</v>
      </c>
      <c r="C1392" s="197"/>
      <c r="D1392" s="197"/>
      <c r="E1392" s="197"/>
      <c r="F1392" s="177" t="s">
        <v>5468</v>
      </c>
      <c r="G1392" s="179">
        <v>0.28129999999999999</v>
      </c>
      <c r="H1392" s="180">
        <v>5.35</v>
      </c>
      <c r="I1392" s="180">
        <v>1.5</v>
      </c>
    </row>
    <row r="1393" spans="1:9" ht="15" customHeight="1">
      <c r="A1393" s="177" t="s">
        <v>5469</v>
      </c>
      <c r="B1393" s="263" t="s">
        <v>5470</v>
      </c>
      <c r="C1393" s="197"/>
      <c r="D1393" s="197"/>
      <c r="E1393" s="197"/>
      <c r="F1393" s="177" t="s">
        <v>5471</v>
      </c>
      <c r="G1393" s="179">
        <v>0.16850000000000001</v>
      </c>
      <c r="H1393" s="180">
        <v>24.07</v>
      </c>
      <c r="I1393" s="180">
        <v>4.0599999999999996</v>
      </c>
    </row>
    <row r="1394" spans="1:9" ht="15" customHeight="1">
      <c r="A1394" s="136"/>
      <c r="B1394" s="136"/>
      <c r="C1394" s="136"/>
      <c r="D1394" s="136"/>
      <c r="E1394" s="136"/>
      <c r="F1394" s="136"/>
      <c r="G1394" s="259" t="s">
        <v>5472</v>
      </c>
      <c r="H1394" s="197"/>
      <c r="I1394" s="181">
        <v>56.1449</v>
      </c>
    </row>
    <row r="1395" spans="1:9" ht="15" customHeight="1">
      <c r="A1395" s="136"/>
      <c r="B1395" s="136"/>
      <c r="C1395" s="136"/>
      <c r="D1395" s="136"/>
      <c r="E1395" s="136"/>
      <c r="F1395" s="136"/>
      <c r="G1395" s="259" t="s">
        <v>5473</v>
      </c>
      <c r="H1395" s="197"/>
      <c r="I1395" s="184">
        <v>169.19290000000001</v>
      </c>
    </row>
    <row r="1396" spans="1:9" ht="15" customHeight="1">
      <c r="A1396" s="136"/>
      <c r="B1396" s="136"/>
      <c r="C1396" s="136"/>
      <c r="D1396" s="136"/>
      <c r="E1396" s="136"/>
      <c r="F1396" s="136"/>
      <c r="G1396" s="259" t="s">
        <v>5474</v>
      </c>
      <c r="H1396" s="197"/>
      <c r="I1396" s="181">
        <v>169.19</v>
      </c>
    </row>
    <row r="1397" spans="1:9" ht="15" customHeight="1">
      <c r="A1397" s="136"/>
      <c r="B1397" s="136"/>
      <c r="C1397" s="136"/>
      <c r="D1397" s="136"/>
      <c r="E1397" s="136"/>
      <c r="F1397" s="136"/>
      <c r="G1397" s="259" t="s">
        <v>5475</v>
      </c>
      <c r="H1397" s="197"/>
      <c r="I1397" s="181">
        <v>47.46</v>
      </c>
    </row>
    <row r="1398" spans="1:9" ht="15" customHeight="1">
      <c r="A1398" s="136"/>
      <c r="B1398" s="136"/>
      <c r="C1398" s="136"/>
      <c r="D1398" s="136"/>
      <c r="E1398" s="136"/>
      <c r="F1398" s="136"/>
      <c r="G1398" s="259" t="s">
        <v>5476</v>
      </c>
      <c r="H1398" s="197"/>
      <c r="I1398" s="181">
        <v>216.65</v>
      </c>
    </row>
    <row r="1399" spans="1:9" ht="9.75" customHeight="1">
      <c r="A1399" s="136"/>
      <c r="B1399" s="136"/>
      <c r="C1399" s="136"/>
      <c r="D1399" s="260"/>
      <c r="E1399" s="197"/>
      <c r="F1399" s="197"/>
      <c r="G1399" s="136"/>
      <c r="H1399" s="136"/>
      <c r="I1399" s="136"/>
    </row>
    <row r="1400" spans="1:9" ht="19.5" customHeight="1">
      <c r="A1400" s="261" t="s">
        <v>5477</v>
      </c>
      <c r="B1400" s="218"/>
      <c r="C1400" s="218"/>
      <c r="D1400" s="218"/>
      <c r="E1400" s="218"/>
      <c r="F1400" s="218"/>
      <c r="G1400" s="218"/>
      <c r="H1400" s="218"/>
      <c r="I1400" s="219"/>
    </row>
    <row r="1401" spans="1:9" ht="9.75" customHeight="1">
      <c r="A1401" s="264" t="s">
        <v>5478</v>
      </c>
      <c r="B1401" s="216"/>
      <c r="C1401" s="265" t="s">
        <v>5479</v>
      </c>
      <c r="D1401" s="216"/>
      <c r="E1401" s="266" t="s">
        <v>5480</v>
      </c>
      <c r="F1401" s="219"/>
      <c r="G1401" s="266" t="s">
        <v>5481</v>
      </c>
      <c r="H1401" s="219"/>
      <c r="I1401" s="267" t="s">
        <v>5482</v>
      </c>
    </row>
    <row r="1402" spans="1:9" ht="9.75" customHeight="1">
      <c r="A1402" s="201"/>
      <c r="B1402" s="203"/>
      <c r="C1402" s="201"/>
      <c r="D1402" s="203"/>
      <c r="E1402" s="176" t="s">
        <v>5483</v>
      </c>
      <c r="F1402" s="176" t="s">
        <v>5484</v>
      </c>
      <c r="G1402" s="176" t="s">
        <v>5485</v>
      </c>
      <c r="H1402" s="176" t="s">
        <v>5486</v>
      </c>
      <c r="I1402" s="242"/>
    </row>
    <row r="1403" spans="1:9" ht="15" customHeight="1">
      <c r="A1403" s="177" t="s">
        <v>5487</v>
      </c>
      <c r="B1403" s="178" t="s">
        <v>5488</v>
      </c>
      <c r="C1403" s="268">
        <v>3.59856E-2</v>
      </c>
      <c r="D1403" s="197"/>
      <c r="E1403" s="185">
        <v>1</v>
      </c>
      <c r="F1403" s="185">
        <v>0</v>
      </c>
      <c r="G1403" s="182">
        <v>29.22</v>
      </c>
      <c r="H1403" s="182">
        <v>13.48</v>
      </c>
      <c r="I1403" s="182">
        <v>1.0514992320000001</v>
      </c>
    </row>
    <row r="1404" spans="1:9" ht="15" customHeight="1">
      <c r="A1404" s="136"/>
      <c r="B1404" s="136"/>
      <c r="C1404" s="136"/>
      <c r="D1404" s="136"/>
      <c r="E1404" s="136"/>
      <c r="F1404" s="136"/>
      <c r="G1404" s="274" t="s">
        <v>5489</v>
      </c>
      <c r="H1404" s="197"/>
      <c r="I1404" s="186">
        <v>1.0515000000000001</v>
      </c>
    </row>
    <row r="1405" spans="1:9" ht="15" customHeight="1">
      <c r="A1405" s="262" t="s">
        <v>5490</v>
      </c>
      <c r="B1405" s="218"/>
      <c r="C1405" s="218"/>
      <c r="D1405" s="218"/>
      <c r="E1405" s="219"/>
      <c r="F1405" s="176" t="s">
        <v>5491</v>
      </c>
      <c r="G1405" s="176" t="s">
        <v>5492</v>
      </c>
      <c r="H1405" s="176" t="s">
        <v>5493</v>
      </c>
      <c r="I1405" s="176" t="s">
        <v>5494</v>
      </c>
    </row>
    <row r="1406" spans="1:9" ht="15" customHeight="1">
      <c r="A1406" s="177" t="s">
        <v>5495</v>
      </c>
      <c r="B1406" s="263" t="s">
        <v>5496</v>
      </c>
      <c r="C1406" s="197"/>
      <c r="D1406" s="197"/>
      <c r="E1406" s="197"/>
      <c r="F1406" s="177" t="s">
        <v>5497</v>
      </c>
      <c r="G1406" s="179">
        <v>1.6564000000000001</v>
      </c>
      <c r="H1406" s="180">
        <v>12.14</v>
      </c>
      <c r="I1406" s="180">
        <v>20.11</v>
      </c>
    </row>
    <row r="1407" spans="1:9" ht="15" customHeight="1">
      <c r="A1407" s="177" t="s">
        <v>5498</v>
      </c>
      <c r="B1407" s="263" t="s">
        <v>5499</v>
      </c>
      <c r="C1407" s="197"/>
      <c r="D1407" s="197"/>
      <c r="E1407" s="197"/>
      <c r="F1407" s="177" t="s">
        <v>5500</v>
      </c>
      <c r="G1407" s="179">
        <v>0.15359999999999999</v>
      </c>
      <c r="H1407" s="180">
        <v>14.39</v>
      </c>
      <c r="I1407" s="180">
        <v>2.21</v>
      </c>
    </row>
    <row r="1408" spans="1:9" ht="15" customHeight="1">
      <c r="A1408" s="177" t="s">
        <v>5501</v>
      </c>
      <c r="B1408" s="263" t="s">
        <v>5502</v>
      </c>
      <c r="C1408" s="197"/>
      <c r="D1408" s="197"/>
      <c r="E1408" s="197"/>
      <c r="F1408" s="177" t="s">
        <v>5503</v>
      </c>
      <c r="G1408" s="179">
        <v>1.5027999999999999</v>
      </c>
      <c r="H1408" s="180">
        <v>14.39</v>
      </c>
      <c r="I1408" s="180">
        <v>21.63</v>
      </c>
    </row>
    <row r="1409" spans="1:9" ht="15" customHeight="1">
      <c r="A1409" s="177" t="s">
        <v>5504</v>
      </c>
      <c r="B1409" s="263" t="s">
        <v>5505</v>
      </c>
      <c r="C1409" s="197"/>
      <c r="D1409" s="197"/>
      <c r="E1409" s="197"/>
      <c r="F1409" s="177" t="s">
        <v>5506</v>
      </c>
      <c r="G1409" s="179">
        <v>5.5876799999999998</v>
      </c>
      <c r="H1409" s="180">
        <v>14.39</v>
      </c>
      <c r="I1409" s="180">
        <v>80.41</v>
      </c>
    </row>
    <row r="1410" spans="1:9" ht="15" customHeight="1">
      <c r="A1410" s="177" t="s">
        <v>5507</v>
      </c>
      <c r="B1410" s="263" t="s">
        <v>5508</v>
      </c>
      <c r="C1410" s="197"/>
      <c r="D1410" s="197"/>
      <c r="E1410" s="197"/>
      <c r="F1410" s="177" t="s">
        <v>5509</v>
      </c>
      <c r="G1410" s="179">
        <v>15.58614</v>
      </c>
      <c r="H1410" s="180">
        <v>9.69</v>
      </c>
      <c r="I1410" s="180">
        <v>151.03</v>
      </c>
    </row>
    <row r="1411" spans="1:9" ht="15" customHeight="1">
      <c r="A1411" s="136"/>
      <c r="B1411" s="136"/>
      <c r="C1411" s="136"/>
      <c r="D1411" s="136"/>
      <c r="E1411" s="136"/>
      <c r="F1411" s="136"/>
      <c r="G1411" s="259" t="s">
        <v>5510</v>
      </c>
      <c r="H1411" s="197"/>
      <c r="I1411" s="181">
        <v>275.38069999999999</v>
      </c>
    </row>
    <row r="1412" spans="1:9" ht="15" customHeight="1">
      <c r="A1412" s="136"/>
      <c r="B1412" s="136"/>
      <c r="C1412" s="136"/>
      <c r="D1412" s="136"/>
      <c r="E1412" s="136"/>
      <c r="F1412" s="136"/>
      <c r="G1412" s="259" t="s">
        <v>5511</v>
      </c>
      <c r="H1412" s="197"/>
      <c r="I1412" s="182">
        <v>276.43220000000002</v>
      </c>
    </row>
    <row r="1413" spans="1:9" ht="15" customHeight="1">
      <c r="A1413" s="136"/>
      <c r="B1413" s="136"/>
      <c r="C1413" s="136"/>
      <c r="D1413" s="136"/>
      <c r="E1413" s="136"/>
      <c r="F1413" s="136"/>
      <c r="G1413" s="259" t="s">
        <v>5512</v>
      </c>
      <c r="H1413" s="197"/>
      <c r="I1413" s="182">
        <v>1</v>
      </c>
    </row>
    <row r="1414" spans="1:9" ht="15" customHeight="1">
      <c r="A1414" s="136"/>
      <c r="B1414" s="136"/>
      <c r="C1414" s="136"/>
      <c r="D1414" s="136"/>
      <c r="E1414" s="136"/>
      <c r="F1414" s="136"/>
      <c r="G1414" s="269" t="s">
        <v>5513</v>
      </c>
      <c r="H1414" s="202"/>
      <c r="I1414" s="183">
        <v>276.43220000000002</v>
      </c>
    </row>
    <row r="1415" spans="1:9" ht="15" customHeight="1">
      <c r="A1415" s="262" t="s">
        <v>5514</v>
      </c>
      <c r="B1415" s="218"/>
      <c r="C1415" s="218"/>
      <c r="D1415" s="218"/>
      <c r="E1415" s="219"/>
      <c r="F1415" s="176" t="s">
        <v>5515</v>
      </c>
      <c r="G1415" s="176" t="s">
        <v>5516</v>
      </c>
      <c r="H1415" s="176" t="s">
        <v>5517</v>
      </c>
      <c r="I1415" s="176" t="s">
        <v>5518</v>
      </c>
    </row>
    <row r="1416" spans="1:9" ht="15" customHeight="1">
      <c r="A1416" s="177" t="s">
        <v>5519</v>
      </c>
      <c r="B1416" s="263" t="s">
        <v>5520</v>
      </c>
      <c r="C1416" s="197"/>
      <c r="D1416" s="197"/>
      <c r="E1416" s="197"/>
      <c r="F1416" s="177" t="s">
        <v>5521</v>
      </c>
      <c r="G1416" s="179">
        <v>2.1120000000000001</v>
      </c>
      <c r="H1416" s="180">
        <v>3.86</v>
      </c>
      <c r="I1416" s="180">
        <v>8.15</v>
      </c>
    </row>
    <row r="1417" spans="1:9" ht="15" customHeight="1">
      <c r="A1417" s="177" t="s">
        <v>5522</v>
      </c>
      <c r="B1417" s="263" t="s">
        <v>5523</v>
      </c>
      <c r="C1417" s="197"/>
      <c r="D1417" s="197"/>
      <c r="E1417" s="197"/>
      <c r="F1417" s="177" t="s">
        <v>5524</v>
      </c>
      <c r="G1417" s="179">
        <v>3.8399999999999997E-2</v>
      </c>
      <c r="H1417" s="180">
        <v>8.09</v>
      </c>
      <c r="I1417" s="180">
        <v>0.31</v>
      </c>
    </row>
    <row r="1418" spans="1:9" ht="15" customHeight="1">
      <c r="A1418" s="177" t="s">
        <v>5525</v>
      </c>
      <c r="B1418" s="263" t="s">
        <v>5526</v>
      </c>
      <c r="C1418" s="197"/>
      <c r="D1418" s="197"/>
      <c r="E1418" s="197"/>
      <c r="F1418" s="177" t="s">
        <v>5527</v>
      </c>
      <c r="G1418" s="179">
        <v>0.14724928000000001</v>
      </c>
      <c r="H1418" s="180">
        <v>63.75</v>
      </c>
      <c r="I1418" s="180">
        <v>9.39</v>
      </c>
    </row>
    <row r="1419" spans="1:9" ht="15" customHeight="1">
      <c r="A1419" s="177" t="s">
        <v>5528</v>
      </c>
      <c r="B1419" s="263" t="s">
        <v>5529</v>
      </c>
      <c r="C1419" s="197"/>
      <c r="D1419" s="197"/>
      <c r="E1419" s="197"/>
      <c r="F1419" s="177" t="s">
        <v>5530</v>
      </c>
      <c r="G1419" s="179">
        <v>37.394240000000003</v>
      </c>
      <c r="H1419" s="180">
        <v>1.69</v>
      </c>
      <c r="I1419" s="180">
        <v>63.2</v>
      </c>
    </row>
    <row r="1420" spans="1:9" ht="15" customHeight="1">
      <c r="A1420" s="177" t="s">
        <v>5531</v>
      </c>
      <c r="B1420" s="263" t="s">
        <v>5532</v>
      </c>
      <c r="C1420" s="197"/>
      <c r="D1420" s="197"/>
      <c r="E1420" s="197"/>
      <c r="F1420" s="177" t="s">
        <v>5533</v>
      </c>
      <c r="G1420" s="179">
        <v>1.9202400000000001E-2</v>
      </c>
      <c r="H1420" s="180">
        <v>83.3</v>
      </c>
      <c r="I1420" s="180">
        <v>1.6</v>
      </c>
    </row>
    <row r="1421" spans="1:9" ht="15" customHeight="1">
      <c r="A1421" s="177" t="s">
        <v>5534</v>
      </c>
      <c r="B1421" s="263" t="s">
        <v>5535</v>
      </c>
      <c r="C1421" s="197"/>
      <c r="D1421" s="197"/>
      <c r="E1421" s="197"/>
      <c r="F1421" s="177" t="s">
        <v>5536</v>
      </c>
      <c r="G1421" s="179">
        <v>1.9202400000000001E-2</v>
      </c>
      <c r="H1421" s="180">
        <v>83.3</v>
      </c>
      <c r="I1421" s="180">
        <v>1.6</v>
      </c>
    </row>
    <row r="1422" spans="1:9" ht="15" customHeight="1">
      <c r="A1422" s="177" t="s">
        <v>5537</v>
      </c>
      <c r="B1422" s="263" t="s">
        <v>5538</v>
      </c>
      <c r="C1422" s="197"/>
      <c r="D1422" s="197"/>
      <c r="E1422" s="197"/>
      <c r="F1422" s="177" t="s">
        <v>5539</v>
      </c>
      <c r="G1422" s="179">
        <v>3.8399999999999997E-2</v>
      </c>
      <c r="H1422" s="180">
        <v>83.3</v>
      </c>
      <c r="I1422" s="180">
        <v>3.2</v>
      </c>
    </row>
    <row r="1423" spans="1:9" ht="15" customHeight="1">
      <c r="A1423" s="177" t="s">
        <v>5540</v>
      </c>
      <c r="B1423" s="263" t="s">
        <v>5541</v>
      </c>
      <c r="C1423" s="197"/>
      <c r="D1423" s="197"/>
      <c r="E1423" s="197"/>
      <c r="F1423" s="177" t="s">
        <v>5542</v>
      </c>
      <c r="G1423" s="179">
        <v>4.5891840000000004</v>
      </c>
      <c r="H1423" s="180">
        <v>0.68</v>
      </c>
      <c r="I1423" s="180">
        <v>3.12</v>
      </c>
    </row>
    <row r="1424" spans="1:9" ht="15" customHeight="1">
      <c r="A1424" s="177" t="s">
        <v>5543</v>
      </c>
      <c r="B1424" s="263" t="s">
        <v>5544</v>
      </c>
      <c r="C1424" s="197"/>
      <c r="D1424" s="197"/>
      <c r="E1424" s="197"/>
      <c r="F1424" s="177" t="s">
        <v>5545</v>
      </c>
      <c r="G1424" s="179">
        <v>41.585920000000002</v>
      </c>
      <c r="H1424" s="180">
        <v>0.32</v>
      </c>
      <c r="I1424" s="180">
        <v>13.31</v>
      </c>
    </row>
    <row r="1425" spans="1:9" ht="15" customHeight="1">
      <c r="A1425" s="177" t="s">
        <v>5546</v>
      </c>
      <c r="B1425" s="263" t="s">
        <v>5547</v>
      </c>
      <c r="C1425" s="197"/>
      <c r="D1425" s="197"/>
      <c r="E1425" s="197"/>
      <c r="F1425" s="177" t="s">
        <v>5548</v>
      </c>
      <c r="G1425" s="179">
        <v>0.46239999999999998</v>
      </c>
      <c r="H1425" s="180">
        <v>11.37</v>
      </c>
      <c r="I1425" s="180">
        <v>5.26</v>
      </c>
    </row>
    <row r="1426" spans="1:9" ht="15" customHeight="1">
      <c r="A1426" s="177" t="s">
        <v>5549</v>
      </c>
      <c r="B1426" s="263" t="s">
        <v>5550</v>
      </c>
      <c r="C1426" s="197"/>
      <c r="D1426" s="197"/>
      <c r="E1426" s="197"/>
      <c r="F1426" s="177" t="s">
        <v>5551</v>
      </c>
      <c r="G1426" s="179">
        <v>0.1734</v>
      </c>
      <c r="H1426" s="180">
        <v>7.35</v>
      </c>
      <c r="I1426" s="180">
        <v>1.27</v>
      </c>
    </row>
    <row r="1427" spans="1:9" ht="15" customHeight="1">
      <c r="A1427" s="177" t="s">
        <v>5552</v>
      </c>
      <c r="B1427" s="263" t="s">
        <v>5553</v>
      </c>
      <c r="C1427" s="197"/>
      <c r="D1427" s="197"/>
      <c r="E1427" s="197"/>
      <c r="F1427" s="177" t="s">
        <v>5554</v>
      </c>
      <c r="G1427" s="179">
        <v>0.57799999999999996</v>
      </c>
      <c r="H1427" s="180">
        <v>5.35</v>
      </c>
      <c r="I1427" s="180">
        <v>3.09</v>
      </c>
    </row>
    <row r="1428" spans="1:9" ht="15" customHeight="1">
      <c r="A1428" s="177" t="s">
        <v>5555</v>
      </c>
      <c r="B1428" s="263" t="s">
        <v>5556</v>
      </c>
      <c r="C1428" s="197"/>
      <c r="D1428" s="197"/>
      <c r="E1428" s="197"/>
      <c r="F1428" s="177" t="s">
        <v>5557</v>
      </c>
      <c r="G1428" s="179">
        <v>1.28</v>
      </c>
      <c r="H1428" s="180">
        <v>5.28</v>
      </c>
      <c r="I1428" s="180">
        <v>6.76</v>
      </c>
    </row>
    <row r="1429" spans="1:9" ht="15" customHeight="1">
      <c r="A1429" s="177" t="s">
        <v>5558</v>
      </c>
      <c r="B1429" s="263" t="s">
        <v>5559</v>
      </c>
      <c r="C1429" s="197"/>
      <c r="D1429" s="197"/>
      <c r="E1429" s="197"/>
      <c r="F1429" s="177" t="s">
        <v>5560</v>
      </c>
      <c r="G1429" s="179">
        <v>1.1559999999999999</v>
      </c>
      <c r="H1429" s="180">
        <v>6.72</v>
      </c>
      <c r="I1429" s="180">
        <v>7.77</v>
      </c>
    </row>
    <row r="1430" spans="1:9" ht="15" customHeight="1">
      <c r="A1430" s="136"/>
      <c r="B1430" s="136"/>
      <c r="C1430" s="136"/>
      <c r="D1430" s="136"/>
      <c r="E1430" s="136"/>
      <c r="F1430" s="136"/>
      <c r="G1430" s="259" t="s">
        <v>5561</v>
      </c>
      <c r="H1430" s="197"/>
      <c r="I1430" s="181">
        <v>128.02340000000001</v>
      </c>
    </row>
    <row r="1431" spans="1:9" ht="15" customHeight="1">
      <c r="A1431" s="136"/>
      <c r="B1431" s="136"/>
      <c r="C1431" s="136"/>
      <c r="D1431" s="136"/>
      <c r="E1431" s="136"/>
      <c r="F1431" s="136"/>
      <c r="G1431" s="259" t="s">
        <v>5562</v>
      </c>
      <c r="H1431" s="197"/>
      <c r="I1431" s="184">
        <v>404.4556</v>
      </c>
    </row>
    <row r="1432" spans="1:9" ht="15" customHeight="1">
      <c r="A1432" s="136"/>
      <c r="B1432" s="136"/>
      <c r="C1432" s="136"/>
      <c r="D1432" s="136"/>
      <c r="E1432" s="136"/>
      <c r="F1432" s="136"/>
      <c r="G1432" s="259" t="s">
        <v>5563</v>
      </c>
      <c r="H1432" s="197"/>
      <c r="I1432" s="181">
        <v>404.46</v>
      </c>
    </row>
    <row r="1433" spans="1:9" ht="15" customHeight="1">
      <c r="A1433" s="136"/>
      <c r="B1433" s="136"/>
      <c r="C1433" s="136"/>
      <c r="D1433" s="136"/>
      <c r="E1433" s="136"/>
      <c r="F1433" s="136"/>
      <c r="G1433" s="259" t="s">
        <v>5564</v>
      </c>
      <c r="H1433" s="197"/>
      <c r="I1433" s="181">
        <v>113.45</v>
      </c>
    </row>
    <row r="1434" spans="1:9" ht="15" customHeight="1">
      <c r="A1434" s="136"/>
      <c r="B1434" s="136"/>
      <c r="C1434" s="136"/>
      <c r="D1434" s="136"/>
      <c r="E1434" s="136"/>
      <c r="F1434" s="136"/>
      <c r="G1434" s="259" t="s">
        <v>5565</v>
      </c>
      <c r="H1434" s="197"/>
      <c r="I1434" s="181">
        <v>517.91</v>
      </c>
    </row>
    <row r="1435" spans="1:9" ht="9.75" customHeight="1">
      <c r="A1435" s="136"/>
      <c r="B1435" s="136"/>
      <c r="C1435" s="136"/>
      <c r="D1435" s="260"/>
      <c r="E1435" s="197"/>
      <c r="F1435" s="197"/>
      <c r="G1435" s="136"/>
      <c r="H1435" s="136"/>
      <c r="I1435" s="136"/>
    </row>
    <row r="1436" spans="1:9" ht="19.5" customHeight="1">
      <c r="A1436" s="261" t="s">
        <v>5566</v>
      </c>
      <c r="B1436" s="218"/>
      <c r="C1436" s="218"/>
      <c r="D1436" s="218"/>
      <c r="E1436" s="218"/>
      <c r="F1436" s="218"/>
      <c r="G1436" s="218"/>
      <c r="H1436" s="218"/>
      <c r="I1436" s="219"/>
    </row>
    <row r="1437" spans="1:9" ht="15" customHeight="1">
      <c r="A1437" s="270" t="s">
        <v>5567</v>
      </c>
      <c r="B1437" s="218"/>
      <c r="C1437" s="219"/>
      <c r="D1437" s="266" t="s">
        <v>5568</v>
      </c>
      <c r="E1437" s="219"/>
      <c r="F1437" s="176" t="s">
        <v>5569</v>
      </c>
      <c r="G1437" s="176" t="s">
        <v>5570</v>
      </c>
      <c r="H1437" s="176" t="s">
        <v>5571</v>
      </c>
      <c r="I1437" s="176" t="s">
        <v>5572</v>
      </c>
    </row>
    <row r="1438" spans="1:9" ht="15" customHeight="1">
      <c r="A1438" s="187" t="s">
        <v>5573</v>
      </c>
      <c r="B1438" s="271" t="s">
        <v>5574</v>
      </c>
      <c r="C1438" s="197"/>
      <c r="D1438" s="272" t="s">
        <v>5575</v>
      </c>
      <c r="E1438" s="197"/>
      <c r="F1438" s="187" t="s">
        <v>5576</v>
      </c>
      <c r="G1438" s="188">
        <v>1.1000000000000001</v>
      </c>
      <c r="H1438" s="189">
        <v>22.43</v>
      </c>
      <c r="I1438" s="189">
        <v>24.67</v>
      </c>
    </row>
    <row r="1439" spans="1:9" ht="15" customHeight="1">
      <c r="A1439" s="136"/>
      <c r="B1439" s="136"/>
      <c r="C1439" s="136"/>
      <c r="D1439" s="136"/>
      <c r="E1439" s="136"/>
      <c r="F1439" s="136"/>
      <c r="G1439" s="273" t="s">
        <v>5577</v>
      </c>
      <c r="H1439" s="197"/>
      <c r="I1439" s="190">
        <v>24.67</v>
      </c>
    </row>
    <row r="1440" spans="1:9" ht="15" customHeight="1">
      <c r="A1440" s="270" t="s">
        <v>5578</v>
      </c>
      <c r="B1440" s="218"/>
      <c r="C1440" s="219"/>
      <c r="D1440" s="266" t="s">
        <v>5579</v>
      </c>
      <c r="E1440" s="219"/>
      <c r="F1440" s="176" t="s">
        <v>5580</v>
      </c>
      <c r="G1440" s="176" t="s">
        <v>5581</v>
      </c>
      <c r="H1440" s="176" t="s">
        <v>5582</v>
      </c>
      <c r="I1440" s="176" t="s">
        <v>5583</v>
      </c>
    </row>
    <row r="1441" spans="1:9" ht="15" customHeight="1">
      <c r="A1441" s="187" t="s">
        <v>5584</v>
      </c>
      <c r="B1441" s="271" t="s">
        <v>5585</v>
      </c>
      <c r="C1441" s="197"/>
      <c r="D1441" s="272" t="s">
        <v>5586</v>
      </c>
      <c r="E1441" s="197"/>
      <c r="F1441" s="187" t="s">
        <v>5587</v>
      </c>
      <c r="G1441" s="188">
        <v>3.3700000000000001E-2</v>
      </c>
      <c r="H1441" s="189">
        <v>18.68</v>
      </c>
      <c r="I1441" s="189">
        <v>0.63</v>
      </c>
    </row>
    <row r="1442" spans="1:9" ht="15" customHeight="1">
      <c r="A1442" s="187" t="s">
        <v>5588</v>
      </c>
      <c r="B1442" s="271" t="s">
        <v>5589</v>
      </c>
      <c r="C1442" s="197"/>
      <c r="D1442" s="272" t="s">
        <v>5590</v>
      </c>
      <c r="E1442" s="197"/>
      <c r="F1442" s="187" t="s">
        <v>5591</v>
      </c>
      <c r="G1442" s="188">
        <v>3.3700000000000001E-2</v>
      </c>
      <c r="H1442" s="189">
        <v>19.850000000000001</v>
      </c>
      <c r="I1442" s="189">
        <v>0.67</v>
      </c>
    </row>
    <row r="1443" spans="1:9" ht="15" customHeight="1">
      <c r="A1443" s="136"/>
      <c r="B1443" s="136"/>
      <c r="C1443" s="136"/>
      <c r="D1443" s="136"/>
      <c r="E1443" s="136"/>
      <c r="F1443" s="136"/>
      <c r="G1443" s="273" t="s">
        <v>5592</v>
      </c>
      <c r="H1443" s="197"/>
      <c r="I1443" s="190">
        <v>1.3</v>
      </c>
    </row>
    <row r="1444" spans="1:9" ht="15" customHeight="1">
      <c r="A1444" s="136"/>
      <c r="B1444" s="136"/>
      <c r="C1444" s="136"/>
      <c r="D1444" s="136"/>
      <c r="E1444" s="136"/>
      <c r="F1444" s="136"/>
      <c r="G1444" s="259" t="s">
        <v>5593</v>
      </c>
      <c r="H1444" s="197"/>
      <c r="I1444" s="181">
        <v>25.97</v>
      </c>
    </row>
    <row r="1445" spans="1:9" ht="15" customHeight="1">
      <c r="A1445" s="136"/>
      <c r="B1445" s="136"/>
      <c r="C1445" s="136"/>
      <c r="D1445" s="136"/>
      <c r="E1445" s="136"/>
      <c r="F1445" s="136"/>
      <c r="G1445" s="259" t="s">
        <v>5594</v>
      </c>
      <c r="H1445" s="197"/>
      <c r="I1445" s="181">
        <v>7.28</v>
      </c>
    </row>
    <row r="1446" spans="1:9" ht="15" customHeight="1">
      <c r="A1446" s="136"/>
      <c r="B1446" s="136"/>
      <c r="C1446" s="136"/>
      <c r="D1446" s="136"/>
      <c r="E1446" s="136"/>
      <c r="F1446" s="136"/>
      <c r="G1446" s="259" t="s">
        <v>5595</v>
      </c>
      <c r="H1446" s="197"/>
      <c r="I1446" s="181">
        <v>33.25</v>
      </c>
    </row>
    <row r="1447" spans="1:9" ht="9.75" customHeight="1">
      <c r="A1447" s="136"/>
      <c r="B1447" s="136"/>
      <c r="C1447" s="136"/>
      <c r="D1447" s="260"/>
      <c r="E1447" s="197"/>
      <c r="F1447" s="197"/>
      <c r="G1447" s="136"/>
      <c r="H1447" s="136"/>
      <c r="I1447" s="136"/>
    </row>
    <row r="1448" spans="1:9" ht="19.5" customHeight="1">
      <c r="A1448" s="261" t="s">
        <v>5596</v>
      </c>
      <c r="B1448" s="218"/>
      <c r="C1448" s="218"/>
      <c r="D1448" s="218"/>
      <c r="E1448" s="218"/>
      <c r="F1448" s="218"/>
      <c r="G1448" s="218"/>
      <c r="H1448" s="218"/>
      <c r="I1448" s="219"/>
    </row>
    <row r="1449" spans="1:9" ht="15" customHeight="1">
      <c r="A1449" s="262" t="s">
        <v>5597</v>
      </c>
      <c r="B1449" s="218"/>
      <c r="C1449" s="218"/>
      <c r="D1449" s="218"/>
      <c r="E1449" s="219"/>
      <c r="F1449" s="176" t="s">
        <v>5598</v>
      </c>
      <c r="G1449" s="176" t="s">
        <v>5599</v>
      </c>
      <c r="H1449" s="176" t="s">
        <v>5600</v>
      </c>
      <c r="I1449" s="176" t="s">
        <v>5601</v>
      </c>
    </row>
    <row r="1450" spans="1:9" ht="15" customHeight="1">
      <c r="A1450" s="177" t="s">
        <v>5602</v>
      </c>
      <c r="B1450" s="263" t="s">
        <v>5603</v>
      </c>
      <c r="C1450" s="197"/>
      <c r="D1450" s="197"/>
      <c r="E1450" s="197"/>
      <c r="F1450" s="177" t="s">
        <v>5604</v>
      </c>
      <c r="G1450" s="179">
        <v>0.4</v>
      </c>
      <c r="H1450" s="180">
        <v>12.14</v>
      </c>
      <c r="I1450" s="180">
        <v>4.8600000000000003</v>
      </c>
    </row>
    <row r="1451" spans="1:9" ht="15" customHeight="1">
      <c r="A1451" s="177" t="s">
        <v>5605</v>
      </c>
      <c r="B1451" s="263" t="s">
        <v>5606</v>
      </c>
      <c r="C1451" s="197"/>
      <c r="D1451" s="197"/>
      <c r="E1451" s="197"/>
      <c r="F1451" s="177" t="s">
        <v>5607</v>
      </c>
      <c r="G1451" s="179">
        <v>0.4</v>
      </c>
      <c r="H1451" s="180">
        <v>14.39</v>
      </c>
      <c r="I1451" s="180">
        <v>5.76</v>
      </c>
    </row>
    <row r="1452" spans="1:9" ht="15" customHeight="1">
      <c r="A1452" s="136"/>
      <c r="B1452" s="136"/>
      <c r="C1452" s="136"/>
      <c r="D1452" s="136"/>
      <c r="E1452" s="136"/>
      <c r="F1452" s="136"/>
      <c r="G1452" s="259" t="s">
        <v>5608</v>
      </c>
      <c r="H1452" s="197"/>
      <c r="I1452" s="181">
        <v>10.612</v>
      </c>
    </row>
    <row r="1453" spans="1:9" ht="15" customHeight="1">
      <c r="A1453" s="136"/>
      <c r="B1453" s="136"/>
      <c r="C1453" s="136"/>
      <c r="D1453" s="136"/>
      <c r="E1453" s="136"/>
      <c r="F1453" s="136"/>
      <c r="G1453" s="259" t="s">
        <v>5609</v>
      </c>
      <c r="H1453" s="197"/>
      <c r="I1453" s="182">
        <v>10.612</v>
      </c>
    </row>
    <row r="1454" spans="1:9" ht="15" customHeight="1">
      <c r="A1454" s="136"/>
      <c r="B1454" s="136"/>
      <c r="C1454" s="136"/>
      <c r="D1454" s="136"/>
      <c r="E1454" s="136"/>
      <c r="F1454" s="136"/>
      <c r="G1454" s="259" t="s">
        <v>5610</v>
      </c>
      <c r="H1454" s="197"/>
      <c r="I1454" s="182">
        <v>1</v>
      </c>
    </row>
    <row r="1455" spans="1:9" ht="15" customHeight="1">
      <c r="A1455" s="136"/>
      <c r="B1455" s="136"/>
      <c r="C1455" s="136"/>
      <c r="D1455" s="136"/>
      <c r="E1455" s="136"/>
      <c r="F1455" s="136"/>
      <c r="G1455" s="269" t="s">
        <v>5611</v>
      </c>
      <c r="H1455" s="202"/>
      <c r="I1455" s="183">
        <v>10.612</v>
      </c>
    </row>
    <row r="1456" spans="1:9" ht="15" customHeight="1">
      <c r="A1456" s="262" t="s">
        <v>5612</v>
      </c>
      <c r="B1456" s="218"/>
      <c r="C1456" s="218"/>
      <c r="D1456" s="218"/>
      <c r="E1456" s="219"/>
      <c r="F1456" s="176" t="s">
        <v>5613</v>
      </c>
      <c r="G1456" s="176" t="s">
        <v>5614</v>
      </c>
      <c r="H1456" s="176" t="s">
        <v>5615</v>
      </c>
      <c r="I1456" s="176" t="s">
        <v>5616</v>
      </c>
    </row>
    <row r="1457" spans="1:9" ht="15" customHeight="1">
      <c r="A1457" s="177" t="s">
        <v>5617</v>
      </c>
      <c r="B1457" s="263" t="s">
        <v>5618</v>
      </c>
      <c r="C1457" s="197"/>
      <c r="D1457" s="197"/>
      <c r="E1457" s="197"/>
      <c r="F1457" s="177" t="s">
        <v>5619</v>
      </c>
      <c r="G1457" s="179">
        <v>1</v>
      </c>
      <c r="H1457" s="180">
        <v>8.11</v>
      </c>
      <c r="I1457" s="180">
        <v>8.11</v>
      </c>
    </row>
    <row r="1458" spans="1:9" ht="15" customHeight="1">
      <c r="A1458" s="177" t="s">
        <v>5620</v>
      </c>
      <c r="B1458" s="263" t="s">
        <v>5621</v>
      </c>
      <c r="C1458" s="197"/>
      <c r="D1458" s="197"/>
      <c r="E1458" s="197"/>
      <c r="F1458" s="177" t="s">
        <v>5622</v>
      </c>
      <c r="G1458" s="179">
        <v>1</v>
      </c>
      <c r="H1458" s="180">
        <v>4.3600000000000003</v>
      </c>
      <c r="I1458" s="180">
        <v>4.3600000000000003</v>
      </c>
    </row>
    <row r="1459" spans="1:9" ht="15" customHeight="1">
      <c r="A1459" s="136"/>
      <c r="B1459" s="136"/>
      <c r="C1459" s="136"/>
      <c r="D1459" s="136"/>
      <c r="E1459" s="136"/>
      <c r="F1459" s="136"/>
      <c r="G1459" s="259" t="s">
        <v>5623</v>
      </c>
      <c r="H1459" s="197"/>
      <c r="I1459" s="181">
        <v>12.47</v>
      </c>
    </row>
    <row r="1460" spans="1:9" ht="15" customHeight="1">
      <c r="A1460" s="136"/>
      <c r="B1460" s="136"/>
      <c r="C1460" s="136"/>
      <c r="D1460" s="136"/>
      <c r="E1460" s="136"/>
      <c r="F1460" s="136"/>
      <c r="G1460" s="259" t="s">
        <v>5624</v>
      </c>
      <c r="H1460" s="197"/>
      <c r="I1460" s="184">
        <v>23.082000000000001</v>
      </c>
    </row>
    <row r="1461" spans="1:9" ht="15" customHeight="1">
      <c r="A1461" s="136"/>
      <c r="B1461" s="136"/>
      <c r="C1461" s="136"/>
      <c r="D1461" s="136"/>
      <c r="E1461" s="136"/>
      <c r="F1461" s="136"/>
      <c r="G1461" s="259" t="s">
        <v>5625</v>
      </c>
      <c r="H1461" s="197"/>
      <c r="I1461" s="181">
        <v>23.08</v>
      </c>
    </row>
    <row r="1462" spans="1:9" ht="15" customHeight="1">
      <c r="A1462" s="136"/>
      <c r="B1462" s="136"/>
      <c r="C1462" s="136"/>
      <c r="D1462" s="136"/>
      <c r="E1462" s="136"/>
      <c r="F1462" s="136"/>
      <c r="G1462" s="259" t="s">
        <v>5626</v>
      </c>
      <c r="H1462" s="197"/>
      <c r="I1462" s="181">
        <v>6.47</v>
      </c>
    </row>
    <row r="1463" spans="1:9" ht="15" customHeight="1">
      <c r="A1463" s="136"/>
      <c r="B1463" s="136"/>
      <c r="C1463" s="136"/>
      <c r="D1463" s="136"/>
      <c r="E1463" s="136"/>
      <c r="F1463" s="136"/>
      <c r="G1463" s="259" t="s">
        <v>5627</v>
      </c>
      <c r="H1463" s="197"/>
      <c r="I1463" s="181">
        <v>29.55</v>
      </c>
    </row>
    <row r="1464" spans="1:9" ht="9.75" customHeight="1">
      <c r="A1464" s="136"/>
      <c r="B1464" s="136"/>
      <c r="C1464" s="136"/>
      <c r="D1464" s="260"/>
      <c r="E1464" s="197"/>
      <c r="F1464" s="197"/>
      <c r="G1464" s="136"/>
      <c r="H1464" s="136"/>
      <c r="I1464" s="136"/>
    </row>
    <row r="1465" spans="1:9" ht="19.5" customHeight="1">
      <c r="A1465" s="261" t="s">
        <v>5628</v>
      </c>
      <c r="B1465" s="218"/>
      <c r="C1465" s="218"/>
      <c r="D1465" s="218"/>
      <c r="E1465" s="218"/>
      <c r="F1465" s="218"/>
      <c r="G1465" s="218"/>
      <c r="H1465" s="218"/>
      <c r="I1465" s="219"/>
    </row>
    <row r="1466" spans="1:9" ht="15" customHeight="1">
      <c r="A1466" s="262" t="s">
        <v>5629</v>
      </c>
      <c r="B1466" s="218"/>
      <c r="C1466" s="218"/>
      <c r="D1466" s="218"/>
      <c r="E1466" s="219"/>
      <c r="F1466" s="176" t="s">
        <v>5630</v>
      </c>
      <c r="G1466" s="176" t="s">
        <v>5631</v>
      </c>
      <c r="H1466" s="176" t="s">
        <v>5632</v>
      </c>
      <c r="I1466" s="176" t="s">
        <v>5633</v>
      </c>
    </row>
    <row r="1467" spans="1:9" ht="15" customHeight="1">
      <c r="A1467" s="177" t="s">
        <v>5634</v>
      </c>
      <c r="B1467" s="263" t="s">
        <v>5635</v>
      </c>
      <c r="C1467" s="197"/>
      <c r="D1467" s="197"/>
      <c r="E1467" s="197"/>
      <c r="F1467" s="177" t="s">
        <v>5636</v>
      </c>
      <c r="G1467" s="179">
        <v>0.9</v>
      </c>
      <c r="H1467" s="180">
        <v>12.14</v>
      </c>
      <c r="I1467" s="180">
        <v>10.93</v>
      </c>
    </row>
    <row r="1468" spans="1:9" ht="15" customHeight="1">
      <c r="A1468" s="177" t="s">
        <v>5637</v>
      </c>
      <c r="B1468" s="263" t="s">
        <v>5638</v>
      </c>
      <c r="C1468" s="197"/>
      <c r="D1468" s="197"/>
      <c r="E1468" s="197"/>
      <c r="F1468" s="177" t="s">
        <v>5639</v>
      </c>
      <c r="G1468" s="179">
        <v>0.9</v>
      </c>
      <c r="H1468" s="180">
        <v>14.39</v>
      </c>
      <c r="I1468" s="180">
        <v>12.95</v>
      </c>
    </row>
    <row r="1469" spans="1:9" ht="15" customHeight="1">
      <c r="A1469" s="136"/>
      <c r="B1469" s="136"/>
      <c r="C1469" s="136"/>
      <c r="D1469" s="136"/>
      <c r="E1469" s="136"/>
      <c r="F1469" s="136"/>
      <c r="G1469" s="259" t="s">
        <v>5640</v>
      </c>
      <c r="H1469" s="197"/>
      <c r="I1469" s="181">
        <v>23.876999999999999</v>
      </c>
    </row>
    <row r="1470" spans="1:9" ht="15" customHeight="1">
      <c r="A1470" s="136"/>
      <c r="B1470" s="136"/>
      <c r="C1470" s="136"/>
      <c r="D1470" s="136"/>
      <c r="E1470" s="136"/>
      <c r="F1470" s="136"/>
      <c r="G1470" s="259" t="s">
        <v>5641</v>
      </c>
      <c r="H1470" s="197"/>
      <c r="I1470" s="182">
        <v>23.876999999999999</v>
      </c>
    </row>
    <row r="1471" spans="1:9" ht="15" customHeight="1">
      <c r="A1471" s="136"/>
      <c r="B1471" s="136"/>
      <c r="C1471" s="136"/>
      <c r="D1471" s="136"/>
      <c r="E1471" s="136"/>
      <c r="F1471" s="136"/>
      <c r="G1471" s="259" t="s">
        <v>5642</v>
      </c>
      <c r="H1471" s="197"/>
      <c r="I1471" s="182">
        <v>1</v>
      </c>
    </row>
    <row r="1472" spans="1:9" ht="15" customHeight="1">
      <c r="A1472" s="136"/>
      <c r="B1472" s="136"/>
      <c r="C1472" s="136"/>
      <c r="D1472" s="136"/>
      <c r="E1472" s="136"/>
      <c r="F1472" s="136"/>
      <c r="G1472" s="269" t="s">
        <v>5643</v>
      </c>
      <c r="H1472" s="202"/>
      <c r="I1472" s="183">
        <v>23.876999999999999</v>
      </c>
    </row>
    <row r="1473" spans="1:9" ht="15" customHeight="1">
      <c r="A1473" s="262" t="s">
        <v>5644</v>
      </c>
      <c r="B1473" s="218"/>
      <c r="C1473" s="218"/>
      <c r="D1473" s="218"/>
      <c r="E1473" s="219"/>
      <c r="F1473" s="176" t="s">
        <v>5645</v>
      </c>
      <c r="G1473" s="176" t="s">
        <v>5646</v>
      </c>
      <c r="H1473" s="176" t="s">
        <v>5647</v>
      </c>
      <c r="I1473" s="176" t="s">
        <v>5648</v>
      </c>
    </row>
    <row r="1474" spans="1:9" ht="15" customHeight="1">
      <c r="A1474" s="177" t="s">
        <v>5649</v>
      </c>
      <c r="B1474" s="263" t="s">
        <v>5650</v>
      </c>
      <c r="C1474" s="197"/>
      <c r="D1474" s="197"/>
      <c r="E1474" s="197"/>
      <c r="F1474" s="177" t="s">
        <v>5651</v>
      </c>
      <c r="G1474" s="179">
        <v>1</v>
      </c>
      <c r="H1474" s="180">
        <v>19.53</v>
      </c>
      <c r="I1474" s="180">
        <v>19.53</v>
      </c>
    </row>
    <row r="1475" spans="1:9" ht="15" customHeight="1">
      <c r="A1475" s="136"/>
      <c r="B1475" s="136"/>
      <c r="C1475" s="136"/>
      <c r="D1475" s="136"/>
      <c r="E1475" s="136"/>
      <c r="F1475" s="136"/>
      <c r="G1475" s="259" t="s">
        <v>5652</v>
      </c>
      <c r="H1475" s="197"/>
      <c r="I1475" s="181">
        <v>19.53</v>
      </c>
    </row>
    <row r="1476" spans="1:9" ht="15" customHeight="1">
      <c r="A1476" s="136"/>
      <c r="B1476" s="136"/>
      <c r="C1476" s="136"/>
      <c r="D1476" s="136"/>
      <c r="E1476" s="136"/>
      <c r="F1476" s="136"/>
      <c r="G1476" s="259" t="s">
        <v>5653</v>
      </c>
      <c r="H1476" s="197"/>
      <c r="I1476" s="184">
        <v>43.406999999999996</v>
      </c>
    </row>
    <row r="1477" spans="1:9" ht="15" customHeight="1">
      <c r="A1477" s="136"/>
      <c r="B1477" s="136"/>
      <c r="C1477" s="136"/>
      <c r="D1477" s="136"/>
      <c r="E1477" s="136"/>
      <c r="F1477" s="136"/>
      <c r="G1477" s="259" t="s">
        <v>5654</v>
      </c>
      <c r="H1477" s="197"/>
      <c r="I1477" s="181">
        <v>43.41</v>
      </c>
    </row>
    <row r="1478" spans="1:9" ht="15" customHeight="1">
      <c r="A1478" s="136"/>
      <c r="B1478" s="136"/>
      <c r="C1478" s="136"/>
      <c r="D1478" s="136"/>
      <c r="E1478" s="136"/>
      <c r="F1478" s="136"/>
      <c r="G1478" s="259" t="s">
        <v>5655</v>
      </c>
      <c r="H1478" s="197"/>
      <c r="I1478" s="181">
        <v>12.18</v>
      </c>
    </row>
    <row r="1479" spans="1:9" ht="15" customHeight="1">
      <c r="A1479" s="136"/>
      <c r="B1479" s="136"/>
      <c r="C1479" s="136"/>
      <c r="D1479" s="136"/>
      <c r="E1479" s="136"/>
      <c r="F1479" s="136"/>
      <c r="G1479" s="259" t="s">
        <v>5656</v>
      </c>
      <c r="H1479" s="197"/>
      <c r="I1479" s="181">
        <v>55.59</v>
      </c>
    </row>
    <row r="1480" spans="1:9" ht="9.75" customHeight="1">
      <c r="A1480" s="136"/>
      <c r="B1480" s="136"/>
      <c r="C1480" s="136"/>
      <c r="D1480" s="260"/>
      <c r="E1480" s="197"/>
      <c r="F1480" s="197"/>
      <c r="G1480" s="136"/>
      <c r="H1480" s="136"/>
      <c r="I1480" s="136"/>
    </row>
    <row r="1481" spans="1:9" ht="19.5" customHeight="1">
      <c r="A1481" s="261" t="s">
        <v>5657</v>
      </c>
      <c r="B1481" s="218"/>
      <c r="C1481" s="218"/>
      <c r="D1481" s="218"/>
      <c r="E1481" s="218"/>
      <c r="F1481" s="218"/>
      <c r="G1481" s="218"/>
      <c r="H1481" s="218"/>
      <c r="I1481" s="219"/>
    </row>
    <row r="1482" spans="1:9" ht="15" customHeight="1">
      <c r="A1482" s="262" t="s">
        <v>5658</v>
      </c>
      <c r="B1482" s="218"/>
      <c r="C1482" s="218"/>
      <c r="D1482" s="218"/>
      <c r="E1482" s="219"/>
      <c r="F1482" s="176" t="s">
        <v>5659</v>
      </c>
      <c r="G1482" s="176" t="s">
        <v>5660</v>
      </c>
      <c r="H1482" s="176" t="s">
        <v>5661</v>
      </c>
      <c r="I1482" s="176" t="s">
        <v>5662</v>
      </c>
    </row>
    <row r="1483" spans="1:9" ht="15" customHeight="1">
      <c r="A1483" s="177" t="s">
        <v>5663</v>
      </c>
      <c r="B1483" s="263" t="s">
        <v>5664</v>
      </c>
      <c r="C1483" s="197"/>
      <c r="D1483" s="197"/>
      <c r="E1483" s="197"/>
      <c r="F1483" s="177" t="s">
        <v>5665</v>
      </c>
      <c r="G1483" s="179">
        <v>1</v>
      </c>
      <c r="H1483" s="180">
        <v>12.14</v>
      </c>
      <c r="I1483" s="180">
        <v>12.14</v>
      </c>
    </row>
    <row r="1484" spans="1:9" ht="15" customHeight="1">
      <c r="A1484" s="177" t="s">
        <v>5666</v>
      </c>
      <c r="B1484" s="263" t="s">
        <v>5667</v>
      </c>
      <c r="C1484" s="197"/>
      <c r="D1484" s="197"/>
      <c r="E1484" s="197"/>
      <c r="F1484" s="177" t="s">
        <v>5668</v>
      </c>
      <c r="G1484" s="179">
        <v>1</v>
      </c>
      <c r="H1484" s="180">
        <v>14.39</v>
      </c>
      <c r="I1484" s="180">
        <v>14.39</v>
      </c>
    </row>
    <row r="1485" spans="1:9" ht="15" customHeight="1">
      <c r="A1485" s="177" t="s">
        <v>5669</v>
      </c>
      <c r="B1485" s="263" t="s">
        <v>5670</v>
      </c>
      <c r="C1485" s="197"/>
      <c r="D1485" s="197"/>
      <c r="E1485" s="197"/>
      <c r="F1485" s="177" t="s">
        <v>5671</v>
      </c>
      <c r="G1485" s="179">
        <v>0.63700000000000001</v>
      </c>
      <c r="H1485" s="180">
        <v>9.69</v>
      </c>
      <c r="I1485" s="180">
        <v>6.17</v>
      </c>
    </row>
    <row r="1486" spans="1:9" ht="15" customHeight="1">
      <c r="A1486" s="136"/>
      <c r="B1486" s="136"/>
      <c r="C1486" s="136"/>
      <c r="D1486" s="136"/>
      <c r="E1486" s="136"/>
      <c r="F1486" s="136"/>
      <c r="G1486" s="259" t="s">
        <v>5672</v>
      </c>
      <c r="H1486" s="197"/>
      <c r="I1486" s="181">
        <v>32.702500000000001</v>
      </c>
    </row>
    <row r="1487" spans="1:9" ht="15" customHeight="1">
      <c r="A1487" s="136"/>
      <c r="B1487" s="136"/>
      <c r="C1487" s="136"/>
      <c r="D1487" s="136"/>
      <c r="E1487" s="136"/>
      <c r="F1487" s="136"/>
      <c r="G1487" s="259" t="s">
        <v>5673</v>
      </c>
      <c r="H1487" s="197"/>
      <c r="I1487" s="182">
        <v>32.702500000000001</v>
      </c>
    </row>
    <row r="1488" spans="1:9" ht="15" customHeight="1">
      <c r="A1488" s="136"/>
      <c r="B1488" s="136"/>
      <c r="C1488" s="136"/>
      <c r="D1488" s="136"/>
      <c r="E1488" s="136"/>
      <c r="F1488" s="136"/>
      <c r="G1488" s="259" t="s">
        <v>5674</v>
      </c>
      <c r="H1488" s="197"/>
      <c r="I1488" s="182">
        <v>1</v>
      </c>
    </row>
    <row r="1489" spans="1:9" ht="15" customHeight="1">
      <c r="A1489" s="136"/>
      <c r="B1489" s="136"/>
      <c r="C1489" s="136"/>
      <c r="D1489" s="136"/>
      <c r="E1489" s="136"/>
      <c r="F1489" s="136"/>
      <c r="G1489" s="269" t="s">
        <v>5675</v>
      </c>
      <c r="H1489" s="202"/>
      <c r="I1489" s="183">
        <v>32.702500000000001</v>
      </c>
    </row>
    <row r="1490" spans="1:9" ht="15" customHeight="1">
      <c r="A1490" s="262" t="s">
        <v>5676</v>
      </c>
      <c r="B1490" s="218"/>
      <c r="C1490" s="218"/>
      <c r="D1490" s="218"/>
      <c r="E1490" s="219"/>
      <c r="F1490" s="176" t="s">
        <v>5677</v>
      </c>
      <c r="G1490" s="176" t="s">
        <v>5678</v>
      </c>
      <c r="H1490" s="176" t="s">
        <v>5679</v>
      </c>
      <c r="I1490" s="176" t="s">
        <v>5680</v>
      </c>
    </row>
    <row r="1491" spans="1:9" ht="15" customHeight="1">
      <c r="A1491" s="177" t="s">
        <v>5681</v>
      </c>
      <c r="B1491" s="263" t="s">
        <v>5682</v>
      </c>
      <c r="C1491" s="197"/>
      <c r="D1491" s="197"/>
      <c r="E1491" s="197"/>
      <c r="F1491" s="177" t="s">
        <v>5683</v>
      </c>
      <c r="G1491" s="179">
        <v>1</v>
      </c>
      <c r="H1491" s="180">
        <v>33.630000000000003</v>
      </c>
      <c r="I1491" s="180">
        <v>33.630000000000003</v>
      </c>
    </row>
    <row r="1492" spans="1:9" ht="15" customHeight="1">
      <c r="A1492" s="136"/>
      <c r="B1492" s="136"/>
      <c r="C1492" s="136"/>
      <c r="D1492" s="136"/>
      <c r="E1492" s="136"/>
      <c r="F1492" s="136"/>
      <c r="G1492" s="259" t="s">
        <v>5684</v>
      </c>
      <c r="H1492" s="197"/>
      <c r="I1492" s="181">
        <v>33.630000000000003</v>
      </c>
    </row>
    <row r="1493" spans="1:9" ht="15" customHeight="1">
      <c r="A1493" s="136"/>
      <c r="B1493" s="136"/>
      <c r="C1493" s="136"/>
      <c r="D1493" s="136"/>
      <c r="E1493" s="136"/>
      <c r="F1493" s="136"/>
      <c r="G1493" s="259" t="s">
        <v>5685</v>
      </c>
      <c r="H1493" s="197"/>
      <c r="I1493" s="184">
        <v>66.332499999999996</v>
      </c>
    </row>
    <row r="1494" spans="1:9" ht="15" customHeight="1">
      <c r="A1494" s="136"/>
      <c r="B1494" s="136"/>
      <c r="C1494" s="136"/>
      <c r="D1494" s="136"/>
      <c r="E1494" s="136"/>
      <c r="F1494" s="136"/>
      <c r="G1494" s="259" t="s">
        <v>5686</v>
      </c>
      <c r="H1494" s="197"/>
      <c r="I1494" s="181">
        <v>66.33</v>
      </c>
    </row>
    <row r="1495" spans="1:9" ht="15" customHeight="1">
      <c r="A1495" s="136"/>
      <c r="B1495" s="136"/>
      <c r="C1495" s="136"/>
      <c r="D1495" s="136"/>
      <c r="E1495" s="136"/>
      <c r="F1495" s="136"/>
      <c r="G1495" s="259" t="s">
        <v>5687</v>
      </c>
      <c r="H1495" s="197"/>
      <c r="I1495" s="181">
        <v>18.61</v>
      </c>
    </row>
    <row r="1496" spans="1:9" ht="15" customHeight="1">
      <c r="A1496" s="136"/>
      <c r="B1496" s="136"/>
      <c r="C1496" s="136"/>
      <c r="D1496" s="136"/>
      <c r="E1496" s="136"/>
      <c r="F1496" s="136"/>
      <c r="G1496" s="259" t="s">
        <v>5688</v>
      </c>
      <c r="H1496" s="197"/>
      <c r="I1496" s="181">
        <v>84.94</v>
      </c>
    </row>
    <row r="1497" spans="1:9" ht="9.75" customHeight="1">
      <c r="A1497" s="136"/>
      <c r="B1497" s="136"/>
      <c r="C1497" s="136"/>
      <c r="D1497" s="260"/>
      <c r="E1497" s="197"/>
      <c r="F1497" s="197"/>
      <c r="G1497" s="136"/>
      <c r="H1497" s="136"/>
      <c r="I1497" s="136"/>
    </row>
    <row r="1498" spans="1:9" ht="19.5" customHeight="1">
      <c r="A1498" s="261" t="s">
        <v>5689</v>
      </c>
      <c r="B1498" s="218"/>
      <c r="C1498" s="218"/>
      <c r="D1498" s="218"/>
      <c r="E1498" s="218"/>
      <c r="F1498" s="218"/>
      <c r="G1498" s="218"/>
      <c r="H1498" s="218"/>
      <c r="I1498" s="219"/>
    </row>
    <row r="1499" spans="1:9" ht="15" customHeight="1">
      <c r="A1499" s="262" t="s">
        <v>5690</v>
      </c>
      <c r="B1499" s="218"/>
      <c r="C1499" s="218"/>
      <c r="D1499" s="218"/>
      <c r="E1499" s="219"/>
      <c r="F1499" s="176" t="s">
        <v>5691</v>
      </c>
      <c r="G1499" s="176" t="s">
        <v>5692</v>
      </c>
      <c r="H1499" s="176" t="s">
        <v>5693</v>
      </c>
      <c r="I1499" s="176" t="s">
        <v>5694</v>
      </c>
    </row>
    <row r="1500" spans="1:9" ht="15" customHeight="1">
      <c r="A1500" s="177" t="s">
        <v>5695</v>
      </c>
      <c r="B1500" s="263" t="s">
        <v>5696</v>
      </c>
      <c r="C1500" s="197"/>
      <c r="D1500" s="197"/>
      <c r="E1500" s="197"/>
      <c r="F1500" s="177" t="s">
        <v>5697</v>
      </c>
      <c r="G1500" s="179">
        <v>1.05</v>
      </c>
      <c r="H1500" s="180">
        <v>14.39</v>
      </c>
      <c r="I1500" s="180">
        <v>15.11</v>
      </c>
    </row>
    <row r="1501" spans="1:9" ht="15" customHeight="1">
      <c r="A1501" s="177" t="s">
        <v>5698</v>
      </c>
      <c r="B1501" s="263" t="s">
        <v>5699</v>
      </c>
      <c r="C1501" s="197"/>
      <c r="D1501" s="197"/>
      <c r="E1501" s="197"/>
      <c r="F1501" s="177" t="s">
        <v>5700</v>
      </c>
      <c r="G1501" s="179">
        <v>1.075</v>
      </c>
      <c r="H1501" s="180">
        <v>9.69</v>
      </c>
      <c r="I1501" s="180">
        <v>10.42</v>
      </c>
    </row>
    <row r="1502" spans="1:9" ht="15" customHeight="1">
      <c r="A1502" s="136"/>
      <c r="B1502" s="136"/>
      <c r="C1502" s="136"/>
      <c r="D1502" s="136"/>
      <c r="E1502" s="136"/>
      <c r="F1502" s="136"/>
      <c r="G1502" s="259" t="s">
        <v>5701</v>
      </c>
      <c r="H1502" s="197"/>
      <c r="I1502" s="181">
        <v>25.526299999999999</v>
      </c>
    </row>
    <row r="1503" spans="1:9" ht="15" customHeight="1">
      <c r="A1503" s="136"/>
      <c r="B1503" s="136"/>
      <c r="C1503" s="136"/>
      <c r="D1503" s="136"/>
      <c r="E1503" s="136"/>
      <c r="F1503" s="136"/>
      <c r="G1503" s="259" t="s">
        <v>5702</v>
      </c>
      <c r="H1503" s="197"/>
      <c r="I1503" s="182">
        <v>25.526299999999999</v>
      </c>
    </row>
    <row r="1504" spans="1:9" ht="15" customHeight="1">
      <c r="A1504" s="136"/>
      <c r="B1504" s="136"/>
      <c r="C1504" s="136"/>
      <c r="D1504" s="136"/>
      <c r="E1504" s="136"/>
      <c r="F1504" s="136"/>
      <c r="G1504" s="259" t="s">
        <v>5703</v>
      </c>
      <c r="H1504" s="197"/>
      <c r="I1504" s="182">
        <v>1</v>
      </c>
    </row>
    <row r="1505" spans="1:9" ht="15" customHeight="1">
      <c r="A1505" s="136"/>
      <c r="B1505" s="136"/>
      <c r="C1505" s="136"/>
      <c r="D1505" s="136"/>
      <c r="E1505" s="136"/>
      <c r="F1505" s="136"/>
      <c r="G1505" s="269" t="s">
        <v>5704</v>
      </c>
      <c r="H1505" s="202"/>
      <c r="I1505" s="183">
        <v>25.526299999999999</v>
      </c>
    </row>
    <row r="1506" spans="1:9" ht="15" customHeight="1">
      <c r="A1506" s="262" t="s">
        <v>5705</v>
      </c>
      <c r="B1506" s="218"/>
      <c r="C1506" s="218"/>
      <c r="D1506" s="218"/>
      <c r="E1506" s="219"/>
      <c r="F1506" s="176" t="s">
        <v>5706</v>
      </c>
      <c r="G1506" s="176" t="s">
        <v>5707</v>
      </c>
      <c r="H1506" s="176" t="s">
        <v>5708</v>
      </c>
      <c r="I1506" s="176" t="s">
        <v>5709</v>
      </c>
    </row>
    <row r="1507" spans="1:9" ht="15" customHeight="1">
      <c r="A1507" s="177" t="s">
        <v>5710</v>
      </c>
      <c r="B1507" s="263" t="s">
        <v>5711</v>
      </c>
      <c r="C1507" s="197"/>
      <c r="D1507" s="197"/>
      <c r="E1507" s="197"/>
      <c r="F1507" s="177" t="s">
        <v>5712</v>
      </c>
      <c r="G1507" s="179">
        <v>3.0400000000000002E-3</v>
      </c>
      <c r="H1507" s="180">
        <v>63.75</v>
      </c>
      <c r="I1507" s="180">
        <v>0.19</v>
      </c>
    </row>
    <row r="1508" spans="1:9" ht="15" customHeight="1">
      <c r="A1508" s="177" t="s">
        <v>5713</v>
      </c>
      <c r="B1508" s="263" t="s">
        <v>5714</v>
      </c>
      <c r="C1508" s="197"/>
      <c r="D1508" s="197"/>
      <c r="E1508" s="197"/>
      <c r="F1508" s="177" t="s">
        <v>5715</v>
      </c>
      <c r="G1508" s="179">
        <v>1.2150000000000001</v>
      </c>
      <c r="H1508" s="180">
        <v>0.32</v>
      </c>
      <c r="I1508" s="180">
        <v>0.39</v>
      </c>
    </row>
    <row r="1509" spans="1:9" ht="15" customHeight="1">
      <c r="A1509" s="177" t="s">
        <v>5716</v>
      </c>
      <c r="B1509" s="263" t="s">
        <v>5717</v>
      </c>
      <c r="C1509" s="197"/>
      <c r="D1509" s="197"/>
      <c r="E1509" s="197"/>
      <c r="F1509" s="177" t="s">
        <v>5718</v>
      </c>
      <c r="G1509" s="179">
        <v>1</v>
      </c>
      <c r="H1509" s="180">
        <v>72.84</v>
      </c>
      <c r="I1509" s="180">
        <v>72.84</v>
      </c>
    </row>
    <row r="1510" spans="1:9" ht="15" customHeight="1">
      <c r="A1510" s="136"/>
      <c r="B1510" s="136"/>
      <c r="C1510" s="136"/>
      <c r="D1510" s="136"/>
      <c r="E1510" s="136"/>
      <c r="F1510" s="136"/>
      <c r="G1510" s="259" t="s">
        <v>5719</v>
      </c>
      <c r="H1510" s="197"/>
      <c r="I1510" s="181">
        <v>73.422600000000003</v>
      </c>
    </row>
    <row r="1511" spans="1:9" ht="15" customHeight="1">
      <c r="A1511" s="136"/>
      <c r="B1511" s="136"/>
      <c r="C1511" s="136"/>
      <c r="D1511" s="136"/>
      <c r="E1511" s="136"/>
      <c r="F1511" s="136"/>
      <c r="G1511" s="259" t="s">
        <v>5720</v>
      </c>
      <c r="H1511" s="197"/>
      <c r="I1511" s="184">
        <v>98.948899999999995</v>
      </c>
    </row>
    <row r="1512" spans="1:9" ht="15" customHeight="1">
      <c r="A1512" s="136"/>
      <c r="B1512" s="136"/>
      <c r="C1512" s="136"/>
      <c r="D1512" s="136"/>
      <c r="E1512" s="136"/>
      <c r="F1512" s="136"/>
      <c r="G1512" s="259" t="s">
        <v>5721</v>
      </c>
      <c r="H1512" s="197"/>
      <c r="I1512" s="181">
        <v>98.95</v>
      </c>
    </row>
    <row r="1513" spans="1:9" ht="15" customHeight="1">
      <c r="A1513" s="136"/>
      <c r="B1513" s="136"/>
      <c r="C1513" s="136"/>
      <c r="D1513" s="136"/>
      <c r="E1513" s="136"/>
      <c r="F1513" s="136"/>
      <c r="G1513" s="259" t="s">
        <v>5722</v>
      </c>
      <c r="H1513" s="197"/>
      <c r="I1513" s="181">
        <v>27.76</v>
      </c>
    </row>
    <row r="1514" spans="1:9" ht="15" customHeight="1">
      <c r="A1514" s="136"/>
      <c r="B1514" s="136"/>
      <c r="C1514" s="136"/>
      <c r="D1514" s="136"/>
      <c r="E1514" s="136"/>
      <c r="F1514" s="136"/>
      <c r="G1514" s="259" t="s">
        <v>5723</v>
      </c>
      <c r="H1514" s="197"/>
      <c r="I1514" s="181">
        <v>126.71</v>
      </c>
    </row>
    <row r="1515" spans="1:9" ht="9.75" customHeight="1">
      <c r="A1515" s="136"/>
      <c r="B1515" s="136"/>
      <c r="C1515" s="136"/>
      <c r="D1515" s="260"/>
      <c r="E1515" s="197"/>
      <c r="F1515" s="197"/>
      <c r="G1515" s="136"/>
      <c r="H1515" s="136"/>
      <c r="I1515" s="136"/>
    </row>
    <row r="1516" spans="1:9" ht="19.5" customHeight="1">
      <c r="A1516" s="261" t="s">
        <v>5724</v>
      </c>
      <c r="B1516" s="218"/>
      <c r="C1516" s="218"/>
      <c r="D1516" s="218"/>
      <c r="E1516" s="218"/>
      <c r="F1516" s="218"/>
      <c r="G1516" s="218"/>
      <c r="H1516" s="218"/>
      <c r="I1516" s="219"/>
    </row>
    <row r="1517" spans="1:9" ht="15" customHeight="1">
      <c r="A1517" s="262" t="s">
        <v>5725</v>
      </c>
      <c r="B1517" s="218"/>
      <c r="C1517" s="218"/>
      <c r="D1517" s="218"/>
      <c r="E1517" s="219"/>
      <c r="F1517" s="176" t="s">
        <v>5726</v>
      </c>
      <c r="G1517" s="176" t="s">
        <v>5727</v>
      </c>
      <c r="H1517" s="176" t="s">
        <v>5728</v>
      </c>
      <c r="I1517" s="176" t="s">
        <v>5729</v>
      </c>
    </row>
    <row r="1518" spans="1:9" ht="15" customHeight="1">
      <c r="A1518" s="177" t="s">
        <v>5730</v>
      </c>
      <c r="B1518" s="263" t="s">
        <v>5731</v>
      </c>
      <c r="C1518" s="197"/>
      <c r="D1518" s="197"/>
      <c r="E1518" s="197"/>
      <c r="F1518" s="177" t="s">
        <v>5732</v>
      </c>
      <c r="G1518" s="179">
        <v>2.17</v>
      </c>
      <c r="H1518" s="180">
        <v>12.14</v>
      </c>
      <c r="I1518" s="180">
        <v>26.34</v>
      </c>
    </row>
    <row r="1519" spans="1:9" ht="15" customHeight="1">
      <c r="A1519" s="177" t="s">
        <v>5733</v>
      </c>
      <c r="B1519" s="263" t="s">
        <v>5734</v>
      </c>
      <c r="C1519" s="197"/>
      <c r="D1519" s="197"/>
      <c r="E1519" s="197"/>
      <c r="F1519" s="177" t="s">
        <v>5735</v>
      </c>
      <c r="G1519" s="179">
        <v>2.17</v>
      </c>
      <c r="H1519" s="180">
        <v>14.39</v>
      </c>
      <c r="I1519" s="180">
        <v>31.23</v>
      </c>
    </row>
    <row r="1520" spans="1:9" ht="15" customHeight="1">
      <c r="A1520" s="136"/>
      <c r="B1520" s="136"/>
      <c r="C1520" s="136"/>
      <c r="D1520" s="136"/>
      <c r="E1520" s="136"/>
      <c r="F1520" s="136"/>
      <c r="G1520" s="259" t="s">
        <v>5736</v>
      </c>
      <c r="H1520" s="197"/>
      <c r="I1520" s="181">
        <v>57.570099999999996</v>
      </c>
    </row>
    <row r="1521" spans="1:9" ht="15" customHeight="1">
      <c r="A1521" s="136"/>
      <c r="B1521" s="136"/>
      <c r="C1521" s="136"/>
      <c r="D1521" s="136"/>
      <c r="E1521" s="136"/>
      <c r="F1521" s="136"/>
      <c r="G1521" s="259" t="s">
        <v>5737</v>
      </c>
      <c r="H1521" s="197"/>
      <c r="I1521" s="182">
        <v>57.570099999999996</v>
      </c>
    </row>
    <row r="1522" spans="1:9" ht="15" customHeight="1">
      <c r="A1522" s="136"/>
      <c r="B1522" s="136"/>
      <c r="C1522" s="136"/>
      <c r="D1522" s="136"/>
      <c r="E1522" s="136"/>
      <c r="F1522" s="136"/>
      <c r="G1522" s="259" t="s">
        <v>5738</v>
      </c>
      <c r="H1522" s="197"/>
      <c r="I1522" s="182">
        <v>1</v>
      </c>
    </row>
    <row r="1523" spans="1:9" ht="15" customHeight="1">
      <c r="A1523" s="136"/>
      <c r="B1523" s="136"/>
      <c r="C1523" s="136"/>
      <c r="D1523" s="136"/>
      <c r="E1523" s="136"/>
      <c r="F1523" s="136"/>
      <c r="G1523" s="269" t="s">
        <v>5739</v>
      </c>
      <c r="H1523" s="202"/>
      <c r="I1523" s="183">
        <v>57.570099999999996</v>
      </c>
    </row>
    <row r="1524" spans="1:9" ht="15" customHeight="1">
      <c r="A1524" s="262" t="s">
        <v>5740</v>
      </c>
      <c r="B1524" s="218"/>
      <c r="C1524" s="218"/>
      <c r="D1524" s="218"/>
      <c r="E1524" s="219"/>
      <c r="F1524" s="176" t="s">
        <v>5741</v>
      </c>
      <c r="G1524" s="176" t="s">
        <v>5742</v>
      </c>
      <c r="H1524" s="176" t="s">
        <v>5743</v>
      </c>
      <c r="I1524" s="176" t="s">
        <v>5744</v>
      </c>
    </row>
    <row r="1525" spans="1:9" ht="15" customHeight="1">
      <c r="A1525" s="177" t="s">
        <v>5745</v>
      </c>
      <c r="B1525" s="263" t="s">
        <v>5746</v>
      </c>
      <c r="C1525" s="197"/>
      <c r="D1525" s="197"/>
      <c r="E1525" s="197"/>
      <c r="F1525" s="177" t="s">
        <v>5747</v>
      </c>
      <c r="G1525" s="179">
        <v>1</v>
      </c>
      <c r="H1525" s="180">
        <v>28.54</v>
      </c>
      <c r="I1525" s="180">
        <v>28.54</v>
      </c>
    </row>
    <row r="1526" spans="1:9" ht="15" customHeight="1">
      <c r="A1526" s="136"/>
      <c r="B1526" s="136"/>
      <c r="C1526" s="136"/>
      <c r="D1526" s="136"/>
      <c r="E1526" s="136"/>
      <c r="F1526" s="136"/>
      <c r="G1526" s="259" t="s">
        <v>5748</v>
      </c>
      <c r="H1526" s="197"/>
      <c r="I1526" s="181">
        <v>28.54</v>
      </c>
    </row>
    <row r="1527" spans="1:9" ht="15" customHeight="1">
      <c r="A1527" s="136"/>
      <c r="B1527" s="136"/>
      <c r="C1527" s="136"/>
      <c r="D1527" s="136"/>
      <c r="E1527" s="136"/>
      <c r="F1527" s="136"/>
      <c r="G1527" s="259" t="s">
        <v>5749</v>
      </c>
      <c r="H1527" s="197"/>
      <c r="I1527" s="184">
        <v>86.110100000000003</v>
      </c>
    </row>
    <row r="1528" spans="1:9" ht="15" customHeight="1">
      <c r="A1528" s="136"/>
      <c r="B1528" s="136"/>
      <c r="C1528" s="136"/>
      <c r="D1528" s="136"/>
      <c r="E1528" s="136"/>
      <c r="F1528" s="136"/>
      <c r="G1528" s="259" t="s">
        <v>5750</v>
      </c>
      <c r="H1528" s="197"/>
      <c r="I1528" s="181">
        <v>86.11</v>
      </c>
    </row>
    <row r="1529" spans="1:9" ht="15" customHeight="1">
      <c r="A1529" s="136"/>
      <c r="B1529" s="136"/>
      <c r="C1529" s="136"/>
      <c r="D1529" s="136"/>
      <c r="E1529" s="136"/>
      <c r="F1529" s="136"/>
      <c r="G1529" s="259" t="s">
        <v>5751</v>
      </c>
      <c r="H1529" s="197"/>
      <c r="I1529" s="181">
        <v>24.15</v>
      </c>
    </row>
    <row r="1530" spans="1:9" ht="15" customHeight="1">
      <c r="A1530" s="136"/>
      <c r="B1530" s="136"/>
      <c r="C1530" s="136"/>
      <c r="D1530" s="136"/>
      <c r="E1530" s="136"/>
      <c r="F1530" s="136"/>
      <c r="G1530" s="259" t="s">
        <v>5752</v>
      </c>
      <c r="H1530" s="197"/>
      <c r="I1530" s="181">
        <v>110.26</v>
      </c>
    </row>
    <row r="1531" spans="1:9" ht="9.75" customHeight="1">
      <c r="A1531" s="136"/>
      <c r="B1531" s="136"/>
      <c r="C1531" s="136"/>
      <c r="D1531" s="260"/>
      <c r="E1531" s="197"/>
      <c r="F1531" s="197"/>
      <c r="G1531" s="136"/>
      <c r="H1531" s="136"/>
      <c r="I1531" s="136"/>
    </row>
    <row r="1532" spans="1:9" ht="19.5" customHeight="1">
      <c r="A1532" s="261" t="s">
        <v>5753</v>
      </c>
      <c r="B1532" s="218"/>
      <c r="C1532" s="218"/>
      <c r="D1532" s="218"/>
      <c r="E1532" s="218"/>
      <c r="F1532" s="218"/>
      <c r="G1532" s="218"/>
      <c r="H1532" s="218"/>
      <c r="I1532" s="219"/>
    </row>
    <row r="1533" spans="1:9" ht="15" customHeight="1">
      <c r="A1533" s="262" t="s">
        <v>5754</v>
      </c>
      <c r="B1533" s="218"/>
      <c r="C1533" s="218"/>
      <c r="D1533" s="218"/>
      <c r="E1533" s="219"/>
      <c r="F1533" s="176" t="s">
        <v>5755</v>
      </c>
      <c r="G1533" s="176" t="s">
        <v>5756</v>
      </c>
      <c r="H1533" s="176" t="s">
        <v>5757</v>
      </c>
      <c r="I1533" s="176" t="s">
        <v>5758</v>
      </c>
    </row>
    <row r="1534" spans="1:9" ht="15" customHeight="1">
      <c r="A1534" s="177" t="s">
        <v>5759</v>
      </c>
      <c r="B1534" s="263" t="s">
        <v>5760</v>
      </c>
      <c r="C1534" s="197"/>
      <c r="D1534" s="197"/>
      <c r="E1534" s="197"/>
      <c r="F1534" s="177" t="s">
        <v>5761</v>
      </c>
      <c r="G1534" s="179">
        <v>1</v>
      </c>
      <c r="H1534" s="180">
        <v>14.39</v>
      </c>
      <c r="I1534" s="180">
        <v>14.39</v>
      </c>
    </row>
    <row r="1535" spans="1:9" ht="15" customHeight="1">
      <c r="A1535" s="136"/>
      <c r="B1535" s="136"/>
      <c r="C1535" s="136"/>
      <c r="D1535" s="136"/>
      <c r="E1535" s="136"/>
      <c r="F1535" s="136"/>
      <c r="G1535" s="259" t="s">
        <v>5762</v>
      </c>
      <c r="H1535" s="197"/>
      <c r="I1535" s="181">
        <v>14.39</v>
      </c>
    </row>
    <row r="1536" spans="1:9" ht="15" customHeight="1">
      <c r="A1536" s="136"/>
      <c r="B1536" s="136"/>
      <c r="C1536" s="136"/>
      <c r="D1536" s="136"/>
      <c r="E1536" s="136"/>
      <c r="F1536" s="136"/>
      <c r="G1536" s="259" t="s">
        <v>5763</v>
      </c>
      <c r="H1536" s="197"/>
      <c r="I1536" s="182">
        <v>14.39</v>
      </c>
    </row>
    <row r="1537" spans="1:9" ht="15" customHeight="1">
      <c r="A1537" s="136"/>
      <c r="B1537" s="136"/>
      <c r="C1537" s="136"/>
      <c r="D1537" s="136"/>
      <c r="E1537" s="136"/>
      <c r="F1537" s="136"/>
      <c r="G1537" s="259" t="s">
        <v>5764</v>
      </c>
      <c r="H1537" s="197"/>
      <c r="I1537" s="182">
        <v>1</v>
      </c>
    </row>
    <row r="1538" spans="1:9" ht="15" customHeight="1">
      <c r="A1538" s="136"/>
      <c r="B1538" s="136"/>
      <c r="C1538" s="136"/>
      <c r="D1538" s="136"/>
      <c r="E1538" s="136"/>
      <c r="F1538" s="136"/>
      <c r="G1538" s="269" t="s">
        <v>5765</v>
      </c>
      <c r="H1538" s="202"/>
      <c r="I1538" s="183">
        <v>14.39</v>
      </c>
    </row>
    <row r="1539" spans="1:9" ht="15" customHeight="1">
      <c r="A1539" s="262" t="s">
        <v>5766</v>
      </c>
      <c r="B1539" s="218"/>
      <c r="C1539" s="218"/>
      <c r="D1539" s="218"/>
      <c r="E1539" s="219"/>
      <c r="F1539" s="176" t="s">
        <v>5767</v>
      </c>
      <c r="G1539" s="176" t="s">
        <v>5768</v>
      </c>
      <c r="H1539" s="176" t="s">
        <v>5769</v>
      </c>
      <c r="I1539" s="176" t="s">
        <v>5770</v>
      </c>
    </row>
    <row r="1540" spans="1:9" ht="15" customHeight="1">
      <c r="A1540" s="177" t="s">
        <v>5771</v>
      </c>
      <c r="B1540" s="263" t="s">
        <v>5772</v>
      </c>
      <c r="C1540" s="197"/>
      <c r="D1540" s="197"/>
      <c r="E1540" s="197"/>
      <c r="F1540" s="177" t="s">
        <v>5773</v>
      </c>
      <c r="G1540" s="179">
        <v>2E-3</v>
      </c>
      <c r="H1540" s="180">
        <v>131.28</v>
      </c>
      <c r="I1540" s="180">
        <v>0.26</v>
      </c>
    </row>
    <row r="1541" spans="1:9" ht="15" customHeight="1">
      <c r="A1541" s="177" t="s">
        <v>5774</v>
      </c>
      <c r="B1541" s="263" t="s">
        <v>5775</v>
      </c>
      <c r="C1541" s="197"/>
      <c r="D1541" s="197"/>
      <c r="E1541" s="197"/>
      <c r="F1541" s="177" t="s">
        <v>5776</v>
      </c>
      <c r="G1541" s="179">
        <v>0.02</v>
      </c>
      <c r="H1541" s="180">
        <v>202.58</v>
      </c>
      <c r="I1541" s="180">
        <v>4.05</v>
      </c>
    </row>
    <row r="1542" spans="1:9" ht="15" customHeight="1">
      <c r="A1542" s="177" t="s">
        <v>5777</v>
      </c>
      <c r="B1542" s="263" t="s">
        <v>5778</v>
      </c>
      <c r="C1542" s="197"/>
      <c r="D1542" s="197"/>
      <c r="E1542" s="197"/>
      <c r="F1542" s="177" t="s">
        <v>5779</v>
      </c>
      <c r="G1542" s="179">
        <v>1</v>
      </c>
      <c r="H1542" s="180">
        <v>14.15</v>
      </c>
      <c r="I1542" s="180">
        <v>14.15</v>
      </c>
    </row>
    <row r="1543" spans="1:9" ht="15" customHeight="1">
      <c r="A1543" s="136"/>
      <c r="B1543" s="136"/>
      <c r="C1543" s="136"/>
      <c r="D1543" s="136"/>
      <c r="E1543" s="136"/>
      <c r="F1543" s="136"/>
      <c r="G1543" s="259" t="s">
        <v>5780</v>
      </c>
      <c r="H1543" s="197"/>
      <c r="I1543" s="181">
        <v>18.464200000000002</v>
      </c>
    </row>
    <row r="1544" spans="1:9" ht="15" customHeight="1">
      <c r="A1544" s="136"/>
      <c r="B1544" s="136"/>
      <c r="C1544" s="136"/>
      <c r="D1544" s="136"/>
      <c r="E1544" s="136"/>
      <c r="F1544" s="136"/>
      <c r="G1544" s="259" t="s">
        <v>5781</v>
      </c>
      <c r="H1544" s="197"/>
      <c r="I1544" s="184">
        <v>32.854199999999999</v>
      </c>
    </row>
    <row r="1545" spans="1:9" ht="15" customHeight="1">
      <c r="A1545" s="136"/>
      <c r="B1545" s="136"/>
      <c r="C1545" s="136"/>
      <c r="D1545" s="136"/>
      <c r="E1545" s="136"/>
      <c r="F1545" s="136"/>
      <c r="G1545" s="259" t="s">
        <v>5782</v>
      </c>
      <c r="H1545" s="197"/>
      <c r="I1545" s="181">
        <v>32.85</v>
      </c>
    </row>
    <row r="1546" spans="1:9" ht="15" customHeight="1">
      <c r="A1546" s="136"/>
      <c r="B1546" s="136"/>
      <c r="C1546" s="136"/>
      <c r="D1546" s="136"/>
      <c r="E1546" s="136"/>
      <c r="F1546" s="136"/>
      <c r="G1546" s="259" t="s">
        <v>5783</v>
      </c>
      <c r="H1546" s="197"/>
      <c r="I1546" s="181">
        <v>9.2100000000000009</v>
      </c>
    </row>
    <row r="1547" spans="1:9" ht="15" customHeight="1">
      <c r="A1547" s="136"/>
      <c r="B1547" s="136"/>
      <c r="C1547" s="136"/>
      <c r="D1547" s="136"/>
      <c r="E1547" s="136"/>
      <c r="F1547" s="136"/>
      <c r="G1547" s="259" t="s">
        <v>5784</v>
      </c>
      <c r="H1547" s="197"/>
      <c r="I1547" s="181">
        <v>42.06</v>
      </c>
    </row>
    <row r="1548" spans="1:9" ht="9.75" customHeight="1">
      <c r="A1548" s="136"/>
      <c r="B1548" s="136"/>
      <c r="C1548" s="136"/>
      <c r="D1548" s="260"/>
      <c r="E1548" s="197"/>
      <c r="F1548" s="197"/>
      <c r="G1548" s="136"/>
      <c r="H1548" s="136"/>
      <c r="I1548" s="136"/>
    </row>
    <row r="1549" spans="1:9" ht="19.5" customHeight="1">
      <c r="A1549" s="261" t="s">
        <v>5785</v>
      </c>
      <c r="B1549" s="218"/>
      <c r="C1549" s="218"/>
      <c r="D1549" s="218"/>
      <c r="E1549" s="218"/>
      <c r="F1549" s="218"/>
      <c r="G1549" s="218"/>
      <c r="H1549" s="218"/>
      <c r="I1549" s="219"/>
    </row>
    <row r="1550" spans="1:9" ht="9.75" customHeight="1">
      <c r="A1550" s="264" t="s">
        <v>5786</v>
      </c>
      <c r="B1550" s="216"/>
      <c r="C1550" s="265" t="s">
        <v>5787</v>
      </c>
      <c r="D1550" s="216"/>
      <c r="E1550" s="266" t="s">
        <v>5788</v>
      </c>
      <c r="F1550" s="219"/>
      <c r="G1550" s="266" t="s">
        <v>5789</v>
      </c>
      <c r="H1550" s="219"/>
      <c r="I1550" s="267" t="s">
        <v>5790</v>
      </c>
    </row>
    <row r="1551" spans="1:9" ht="9.75" customHeight="1">
      <c r="A1551" s="201"/>
      <c r="B1551" s="203"/>
      <c r="C1551" s="201"/>
      <c r="D1551" s="203"/>
      <c r="E1551" s="176" t="s">
        <v>5791</v>
      </c>
      <c r="F1551" s="176" t="s">
        <v>5792</v>
      </c>
      <c r="G1551" s="176" t="s">
        <v>5793</v>
      </c>
      <c r="H1551" s="176" t="s">
        <v>5794</v>
      </c>
      <c r="I1551" s="242"/>
    </row>
    <row r="1552" spans="1:9" ht="15" customHeight="1">
      <c r="A1552" s="177" t="s">
        <v>5795</v>
      </c>
      <c r="B1552" s="178" t="s">
        <v>5796</v>
      </c>
      <c r="C1552" s="268">
        <v>4.4999999999999998E-2</v>
      </c>
      <c r="D1552" s="197"/>
      <c r="E1552" s="185">
        <v>1</v>
      </c>
      <c r="F1552" s="185">
        <v>0</v>
      </c>
      <c r="G1552" s="182">
        <v>29.22</v>
      </c>
      <c r="H1552" s="182">
        <v>13.48</v>
      </c>
      <c r="I1552" s="182">
        <v>1.3149</v>
      </c>
    </row>
    <row r="1553" spans="1:9" ht="15" customHeight="1">
      <c r="A1553" s="177" t="s">
        <v>5797</v>
      </c>
      <c r="B1553" s="178" t="s">
        <v>5798</v>
      </c>
      <c r="C1553" s="268">
        <v>1.8599999999999998E-2</v>
      </c>
      <c r="D1553" s="197"/>
      <c r="E1553" s="185">
        <v>1</v>
      </c>
      <c r="F1553" s="185">
        <v>0</v>
      </c>
      <c r="G1553" s="182">
        <v>89.47</v>
      </c>
      <c r="H1553" s="182">
        <v>11.1</v>
      </c>
      <c r="I1553" s="182">
        <v>1.664142</v>
      </c>
    </row>
    <row r="1554" spans="1:9" ht="15" customHeight="1">
      <c r="A1554" s="177" t="s">
        <v>5799</v>
      </c>
      <c r="B1554" s="178" t="s">
        <v>5800</v>
      </c>
      <c r="C1554" s="268">
        <v>8.0000000000000004E-4</v>
      </c>
      <c r="D1554" s="197"/>
      <c r="E1554" s="185">
        <v>1</v>
      </c>
      <c r="F1554" s="185">
        <v>0</v>
      </c>
      <c r="G1554" s="182">
        <v>75.78</v>
      </c>
      <c r="H1554" s="182">
        <v>13.48</v>
      </c>
      <c r="I1554" s="182">
        <v>6.0623999999999997E-2</v>
      </c>
    </row>
    <row r="1555" spans="1:9" ht="15" customHeight="1">
      <c r="A1555" s="136"/>
      <c r="B1555" s="136"/>
      <c r="C1555" s="136"/>
      <c r="D1555" s="136"/>
      <c r="E1555" s="136"/>
      <c r="F1555" s="136"/>
      <c r="G1555" s="274" t="s">
        <v>5801</v>
      </c>
      <c r="H1555" s="197"/>
      <c r="I1555" s="186">
        <v>3.0396000000000001</v>
      </c>
    </row>
    <row r="1556" spans="1:9" ht="15" customHeight="1">
      <c r="A1556" s="262" t="s">
        <v>5802</v>
      </c>
      <c r="B1556" s="218"/>
      <c r="C1556" s="218"/>
      <c r="D1556" s="218"/>
      <c r="E1556" s="219"/>
      <c r="F1556" s="176" t="s">
        <v>5803</v>
      </c>
      <c r="G1556" s="176" t="s">
        <v>5804</v>
      </c>
      <c r="H1556" s="176" t="s">
        <v>5805</v>
      </c>
      <c r="I1556" s="176" t="s">
        <v>5806</v>
      </c>
    </row>
    <row r="1557" spans="1:9" ht="15" customHeight="1">
      <c r="A1557" s="177" t="s">
        <v>5807</v>
      </c>
      <c r="B1557" s="263" t="s">
        <v>5808</v>
      </c>
      <c r="C1557" s="197"/>
      <c r="D1557" s="197"/>
      <c r="E1557" s="197"/>
      <c r="F1557" s="177" t="s">
        <v>5809</v>
      </c>
      <c r="G1557" s="179">
        <v>36.091999999999999</v>
      </c>
      <c r="H1557" s="180">
        <v>12.14</v>
      </c>
      <c r="I1557" s="180">
        <v>438.16</v>
      </c>
    </row>
    <row r="1558" spans="1:9" ht="15" customHeight="1">
      <c r="A1558" s="177" t="s">
        <v>5810</v>
      </c>
      <c r="B1558" s="263" t="s">
        <v>5811</v>
      </c>
      <c r="C1558" s="197"/>
      <c r="D1558" s="197"/>
      <c r="E1558" s="197"/>
      <c r="F1558" s="177" t="s">
        <v>5812</v>
      </c>
      <c r="G1558" s="179">
        <v>0.91</v>
      </c>
      <c r="H1558" s="180">
        <v>14.39</v>
      </c>
      <c r="I1558" s="180">
        <v>13.09</v>
      </c>
    </row>
    <row r="1559" spans="1:9" ht="15" customHeight="1">
      <c r="A1559" s="177" t="s">
        <v>5813</v>
      </c>
      <c r="B1559" s="263" t="s">
        <v>5814</v>
      </c>
      <c r="C1559" s="197"/>
      <c r="D1559" s="197"/>
      <c r="E1559" s="197"/>
      <c r="F1559" s="177" t="s">
        <v>5815</v>
      </c>
      <c r="G1559" s="179">
        <v>35.182000000000002</v>
      </c>
      <c r="H1559" s="180">
        <v>14.39</v>
      </c>
      <c r="I1559" s="180">
        <v>506.27</v>
      </c>
    </row>
    <row r="1560" spans="1:9" ht="15" customHeight="1">
      <c r="A1560" s="177" t="s">
        <v>5816</v>
      </c>
      <c r="B1560" s="263" t="s">
        <v>5817</v>
      </c>
      <c r="C1560" s="197"/>
      <c r="D1560" s="197"/>
      <c r="E1560" s="197"/>
      <c r="F1560" s="177" t="s">
        <v>5818</v>
      </c>
      <c r="G1560" s="179">
        <v>0.126</v>
      </c>
      <c r="H1560" s="180">
        <v>14.39</v>
      </c>
      <c r="I1560" s="180">
        <v>1.81</v>
      </c>
    </row>
    <row r="1561" spans="1:9" ht="15" customHeight="1">
      <c r="A1561" s="177" t="s">
        <v>5819</v>
      </c>
      <c r="B1561" s="263" t="s">
        <v>5820</v>
      </c>
      <c r="C1561" s="197"/>
      <c r="D1561" s="197"/>
      <c r="E1561" s="197"/>
      <c r="F1561" s="177" t="s">
        <v>5821</v>
      </c>
      <c r="G1561" s="179">
        <v>1.988664</v>
      </c>
      <c r="H1561" s="180">
        <v>9.69</v>
      </c>
      <c r="I1561" s="180">
        <v>19.27</v>
      </c>
    </row>
    <row r="1562" spans="1:9" ht="15" customHeight="1">
      <c r="A1562" s="136"/>
      <c r="B1562" s="136"/>
      <c r="C1562" s="136"/>
      <c r="D1562" s="136"/>
      <c r="E1562" s="136"/>
      <c r="F1562" s="136"/>
      <c r="G1562" s="259" t="s">
        <v>5822</v>
      </c>
      <c r="H1562" s="197"/>
      <c r="I1562" s="181">
        <v>978.60410000000002</v>
      </c>
    </row>
    <row r="1563" spans="1:9" ht="15" customHeight="1">
      <c r="A1563" s="136"/>
      <c r="B1563" s="136"/>
      <c r="C1563" s="136"/>
      <c r="D1563" s="136"/>
      <c r="E1563" s="136"/>
      <c r="F1563" s="136"/>
      <c r="G1563" s="276" t="s">
        <v>5823</v>
      </c>
      <c r="H1563" s="202"/>
      <c r="I1563" s="183">
        <v>0</v>
      </c>
    </row>
    <row r="1564" spans="1:9" ht="15" customHeight="1">
      <c r="A1564" s="136"/>
      <c r="B1564" s="136"/>
      <c r="C1564" s="136"/>
      <c r="D1564" s="136"/>
      <c r="E1564" s="136"/>
      <c r="F1564" s="136"/>
      <c r="G1564" s="259" t="s">
        <v>5824</v>
      </c>
      <c r="H1564" s="197"/>
      <c r="I1564" s="182">
        <v>981.64369999999997</v>
      </c>
    </row>
    <row r="1565" spans="1:9" ht="15" customHeight="1">
      <c r="A1565" s="136"/>
      <c r="B1565" s="136"/>
      <c r="C1565" s="136"/>
      <c r="D1565" s="136"/>
      <c r="E1565" s="136"/>
      <c r="F1565" s="136"/>
      <c r="G1565" s="259" t="s">
        <v>5825</v>
      </c>
      <c r="H1565" s="197"/>
      <c r="I1565" s="182">
        <v>1</v>
      </c>
    </row>
    <row r="1566" spans="1:9" ht="15" customHeight="1">
      <c r="A1566" s="136"/>
      <c r="B1566" s="136"/>
      <c r="C1566" s="136"/>
      <c r="D1566" s="136"/>
      <c r="E1566" s="136"/>
      <c r="F1566" s="136"/>
      <c r="G1566" s="269" t="s">
        <v>5826</v>
      </c>
      <c r="H1566" s="202"/>
      <c r="I1566" s="183">
        <v>981.64369999999997</v>
      </c>
    </row>
    <row r="1567" spans="1:9" ht="15" customHeight="1">
      <c r="A1567" s="136"/>
      <c r="B1567" s="136"/>
      <c r="C1567" s="136"/>
      <c r="D1567" s="136"/>
      <c r="E1567" s="136"/>
      <c r="F1567" s="136"/>
      <c r="G1567" s="259" t="s">
        <v>5827</v>
      </c>
      <c r="H1567" s="197"/>
      <c r="I1567" s="184">
        <v>981.64369999999997</v>
      </c>
    </row>
    <row r="1568" spans="1:9" ht="15" customHeight="1">
      <c r="A1568" s="136"/>
      <c r="B1568" s="136"/>
      <c r="C1568" s="136"/>
      <c r="D1568" s="136"/>
      <c r="E1568" s="136"/>
      <c r="F1568" s="136"/>
      <c r="G1568" s="259" t="s">
        <v>5828</v>
      </c>
      <c r="H1568" s="197"/>
      <c r="I1568" s="181">
        <v>981.64</v>
      </c>
    </row>
    <row r="1569" spans="1:9" ht="15" customHeight="1">
      <c r="A1569" s="136"/>
      <c r="B1569" s="136"/>
      <c r="C1569" s="136"/>
      <c r="D1569" s="136"/>
      <c r="E1569" s="136"/>
      <c r="F1569" s="136"/>
      <c r="G1569" s="259" t="s">
        <v>5829</v>
      </c>
      <c r="H1569" s="197"/>
      <c r="I1569" s="181">
        <v>275.35000000000002</v>
      </c>
    </row>
    <row r="1570" spans="1:9" ht="15" customHeight="1">
      <c r="A1570" s="136"/>
      <c r="B1570" s="136"/>
      <c r="C1570" s="136"/>
      <c r="D1570" s="136"/>
      <c r="E1570" s="136"/>
      <c r="F1570" s="136"/>
      <c r="G1570" s="259" t="s">
        <v>5830</v>
      </c>
      <c r="H1570" s="197"/>
      <c r="I1570" s="181">
        <v>1256.99</v>
      </c>
    </row>
    <row r="1571" spans="1:9" ht="9.75" customHeight="1">
      <c r="A1571" s="136"/>
      <c r="B1571" s="136"/>
      <c r="C1571" s="136"/>
      <c r="D1571" s="260"/>
      <c r="E1571" s="197"/>
      <c r="F1571" s="197"/>
      <c r="G1571" s="136"/>
      <c r="H1571" s="136"/>
      <c r="I1571" s="136"/>
    </row>
    <row r="1572" spans="1:9" ht="19.5" customHeight="1">
      <c r="A1572" s="261" t="s">
        <v>5831</v>
      </c>
      <c r="B1572" s="218"/>
      <c r="C1572" s="218"/>
      <c r="D1572" s="218"/>
      <c r="E1572" s="218"/>
      <c r="F1572" s="218"/>
      <c r="G1572" s="218"/>
      <c r="H1572" s="218"/>
      <c r="I1572" s="219"/>
    </row>
    <row r="1573" spans="1:9" ht="9.75" customHeight="1">
      <c r="A1573" s="275"/>
      <c r="B1573" s="197"/>
      <c r="C1573" s="197"/>
      <c r="D1573" s="197"/>
      <c r="E1573" s="197"/>
      <c r="F1573" s="197"/>
      <c r="G1573" s="197"/>
      <c r="H1573" s="197"/>
      <c r="I1573" s="197"/>
    </row>
    <row r="1574" spans="1:9" ht="15" customHeight="1">
      <c r="A1574" s="136"/>
      <c r="B1574" s="136"/>
      <c r="C1574" s="136"/>
      <c r="D1574" s="136"/>
      <c r="E1574" s="136"/>
      <c r="F1574" s="136"/>
      <c r="G1574" s="259" t="s">
        <v>5832</v>
      </c>
      <c r="H1574" s="197"/>
      <c r="I1574" s="181">
        <v>328.51</v>
      </c>
    </row>
    <row r="1575" spans="1:9" ht="15" customHeight="1">
      <c r="A1575" s="136"/>
      <c r="B1575" s="136"/>
      <c r="C1575" s="136"/>
      <c r="D1575" s="136"/>
      <c r="E1575" s="136"/>
      <c r="F1575" s="136"/>
      <c r="G1575" s="259" t="s">
        <v>5833</v>
      </c>
      <c r="H1575" s="197"/>
      <c r="I1575" s="181">
        <v>92.15</v>
      </c>
    </row>
    <row r="1576" spans="1:9" ht="15" customHeight="1">
      <c r="A1576" s="136"/>
      <c r="B1576" s="136"/>
      <c r="C1576" s="136"/>
      <c r="D1576" s="136"/>
      <c r="E1576" s="136"/>
      <c r="F1576" s="136"/>
      <c r="G1576" s="259" t="s">
        <v>5834</v>
      </c>
      <c r="H1576" s="197"/>
      <c r="I1576" s="181">
        <v>420.66</v>
      </c>
    </row>
    <row r="1577" spans="1:9" ht="9.75" customHeight="1">
      <c r="A1577" s="136"/>
      <c r="B1577" s="136"/>
      <c r="C1577" s="136"/>
      <c r="D1577" s="260"/>
      <c r="E1577" s="197"/>
      <c r="F1577" s="197"/>
      <c r="G1577" s="136"/>
      <c r="H1577" s="136"/>
      <c r="I1577" s="136"/>
    </row>
    <row r="1578" spans="1:9" ht="19.5" customHeight="1">
      <c r="A1578" s="261" t="s">
        <v>5835</v>
      </c>
      <c r="B1578" s="218"/>
      <c r="C1578" s="218"/>
      <c r="D1578" s="218"/>
      <c r="E1578" s="218"/>
      <c r="F1578" s="218"/>
      <c r="G1578" s="218"/>
      <c r="H1578" s="218"/>
      <c r="I1578" s="219"/>
    </row>
    <row r="1579" spans="1:9" ht="15" customHeight="1">
      <c r="A1579" s="262" t="s">
        <v>5836</v>
      </c>
      <c r="B1579" s="218"/>
      <c r="C1579" s="218"/>
      <c r="D1579" s="218"/>
      <c r="E1579" s="219"/>
      <c r="F1579" s="176" t="s">
        <v>5837</v>
      </c>
      <c r="G1579" s="176" t="s">
        <v>5838</v>
      </c>
      <c r="H1579" s="176" t="s">
        <v>5839</v>
      </c>
      <c r="I1579" s="176" t="s">
        <v>5840</v>
      </c>
    </row>
    <row r="1580" spans="1:9" ht="15" customHeight="1">
      <c r="A1580" s="177" t="s">
        <v>5841</v>
      </c>
      <c r="B1580" s="263" t="s">
        <v>5842</v>
      </c>
      <c r="C1580" s="197"/>
      <c r="D1580" s="197"/>
      <c r="E1580" s="197"/>
      <c r="F1580" s="177" t="s">
        <v>5843</v>
      </c>
      <c r="G1580" s="179">
        <v>0.17</v>
      </c>
      <c r="H1580" s="180">
        <v>12.14</v>
      </c>
      <c r="I1580" s="180">
        <v>2.06</v>
      </c>
    </row>
    <row r="1581" spans="1:9" ht="15" customHeight="1">
      <c r="A1581" s="177" t="s">
        <v>5844</v>
      </c>
      <c r="B1581" s="263" t="s">
        <v>5845</v>
      </c>
      <c r="C1581" s="197"/>
      <c r="D1581" s="197"/>
      <c r="E1581" s="197"/>
      <c r="F1581" s="177" t="s">
        <v>5846</v>
      </c>
      <c r="G1581" s="179">
        <v>0.17</v>
      </c>
      <c r="H1581" s="180">
        <v>14.39</v>
      </c>
      <c r="I1581" s="180">
        <v>2.4500000000000002</v>
      </c>
    </row>
    <row r="1582" spans="1:9" ht="15" customHeight="1">
      <c r="A1582" s="136"/>
      <c r="B1582" s="136"/>
      <c r="C1582" s="136"/>
      <c r="D1582" s="136"/>
      <c r="E1582" s="136"/>
      <c r="F1582" s="136"/>
      <c r="G1582" s="259" t="s">
        <v>5847</v>
      </c>
      <c r="H1582" s="197"/>
      <c r="I1582" s="181">
        <v>4.5101000000000004</v>
      </c>
    </row>
    <row r="1583" spans="1:9" ht="15" customHeight="1">
      <c r="A1583" s="136"/>
      <c r="B1583" s="136"/>
      <c r="C1583" s="136"/>
      <c r="D1583" s="136"/>
      <c r="E1583" s="136"/>
      <c r="F1583" s="136"/>
      <c r="G1583" s="259" t="s">
        <v>5848</v>
      </c>
      <c r="H1583" s="197"/>
      <c r="I1583" s="182">
        <v>4.5101000000000004</v>
      </c>
    </row>
    <row r="1584" spans="1:9" ht="15" customHeight="1">
      <c r="A1584" s="136"/>
      <c r="B1584" s="136"/>
      <c r="C1584" s="136"/>
      <c r="D1584" s="136"/>
      <c r="E1584" s="136"/>
      <c r="F1584" s="136"/>
      <c r="G1584" s="259" t="s">
        <v>5849</v>
      </c>
      <c r="H1584" s="197"/>
      <c r="I1584" s="182">
        <v>1</v>
      </c>
    </row>
    <row r="1585" spans="1:9" ht="15" customHeight="1">
      <c r="A1585" s="136"/>
      <c r="B1585" s="136"/>
      <c r="C1585" s="136"/>
      <c r="D1585" s="136"/>
      <c r="E1585" s="136"/>
      <c r="F1585" s="136"/>
      <c r="G1585" s="269" t="s">
        <v>5850</v>
      </c>
      <c r="H1585" s="202"/>
      <c r="I1585" s="183">
        <v>4.5101000000000004</v>
      </c>
    </row>
    <row r="1586" spans="1:9" ht="15" customHeight="1">
      <c r="A1586" s="262" t="s">
        <v>5851</v>
      </c>
      <c r="B1586" s="218"/>
      <c r="C1586" s="218"/>
      <c r="D1586" s="218"/>
      <c r="E1586" s="219"/>
      <c r="F1586" s="176" t="s">
        <v>5852</v>
      </c>
      <c r="G1586" s="176" t="s">
        <v>5853</v>
      </c>
      <c r="H1586" s="176" t="s">
        <v>5854</v>
      </c>
      <c r="I1586" s="176" t="s">
        <v>5855</v>
      </c>
    </row>
    <row r="1587" spans="1:9" ht="15" customHeight="1">
      <c r="A1587" s="177" t="s">
        <v>5856</v>
      </c>
      <c r="B1587" s="263" t="s">
        <v>5857</v>
      </c>
      <c r="C1587" s="197"/>
      <c r="D1587" s="197"/>
      <c r="E1587" s="197"/>
      <c r="F1587" s="177" t="s">
        <v>5858</v>
      </c>
      <c r="G1587" s="179">
        <v>1.02</v>
      </c>
      <c r="H1587" s="180">
        <v>9.67</v>
      </c>
      <c r="I1587" s="180">
        <v>9.86</v>
      </c>
    </row>
    <row r="1588" spans="1:9" ht="15" customHeight="1">
      <c r="A1588" s="136"/>
      <c r="B1588" s="136"/>
      <c r="C1588" s="136"/>
      <c r="D1588" s="136"/>
      <c r="E1588" s="136"/>
      <c r="F1588" s="136"/>
      <c r="G1588" s="259" t="s">
        <v>5859</v>
      </c>
      <c r="H1588" s="197"/>
      <c r="I1588" s="181">
        <v>9.8634000000000004</v>
      </c>
    </row>
    <row r="1589" spans="1:9" ht="15" customHeight="1">
      <c r="A1589" s="136"/>
      <c r="B1589" s="136"/>
      <c r="C1589" s="136"/>
      <c r="D1589" s="136"/>
      <c r="E1589" s="136"/>
      <c r="F1589" s="136"/>
      <c r="G1589" s="259" t="s">
        <v>5860</v>
      </c>
      <c r="H1589" s="197"/>
      <c r="I1589" s="184">
        <v>14.3735</v>
      </c>
    </row>
    <row r="1590" spans="1:9" ht="15" customHeight="1">
      <c r="A1590" s="136"/>
      <c r="B1590" s="136"/>
      <c r="C1590" s="136"/>
      <c r="D1590" s="136"/>
      <c r="E1590" s="136"/>
      <c r="F1590" s="136"/>
      <c r="G1590" s="259" t="s">
        <v>5861</v>
      </c>
      <c r="H1590" s="197"/>
      <c r="I1590" s="181">
        <v>14.37</v>
      </c>
    </row>
    <row r="1591" spans="1:9" ht="15" customHeight="1">
      <c r="A1591" s="136"/>
      <c r="B1591" s="136"/>
      <c r="C1591" s="136"/>
      <c r="D1591" s="136"/>
      <c r="E1591" s="136"/>
      <c r="F1591" s="136"/>
      <c r="G1591" s="259" t="s">
        <v>5862</v>
      </c>
      <c r="H1591" s="197"/>
      <c r="I1591" s="181">
        <v>4.03</v>
      </c>
    </row>
    <row r="1592" spans="1:9" ht="15" customHeight="1">
      <c r="A1592" s="136"/>
      <c r="B1592" s="136"/>
      <c r="C1592" s="136"/>
      <c r="D1592" s="136"/>
      <c r="E1592" s="136"/>
      <c r="F1592" s="136"/>
      <c r="G1592" s="259" t="s">
        <v>5863</v>
      </c>
      <c r="H1592" s="197"/>
      <c r="I1592" s="181">
        <v>18.399999999999999</v>
      </c>
    </row>
    <row r="1593" spans="1:9" ht="9.75" customHeight="1">
      <c r="A1593" s="136"/>
      <c r="B1593" s="136"/>
      <c r="C1593" s="136"/>
      <c r="D1593" s="260"/>
      <c r="E1593" s="197"/>
      <c r="F1593" s="197"/>
      <c r="G1593" s="136"/>
      <c r="H1593" s="136"/>
      <c r="I1593" s="136"/>
    </row>
    <row r="1594" spans="1:9" ht="19.5" customHeight="1">
      <c r="A1594" s="261" t="s">
        <v>5864</v>
      </c>
      <c r="B1594" s="218"/>
      <c r="C1594" s="218"/>
      <c r="D1594" s="218"/>
      <c r="E1594" s="218"/>
      <c r="F1594" s="218"/>
      <c r="G1594" s="218"/>
      <c r="H1594" s="218"/>
      <c r="I1594" s="219"/>
    </row>
    <row r="1595" spans="1:9" ht="9.75" customHeight="1">
      <c r="A1595" s="275"/>
      <c r="B1595" s="197"/>
      <c r="C1595" s="197"/>
      <c r="D1595" s="197"/>
      <c r="E1595" s="197"/>
      <c r="F1595" s="197"/>
      <c r="G1595" s="197"/>
      <c r="H1595" s="197"/>
      <c r="I1595" s="197"/>
    </row>
    <row r="1596" spans="1:9" ht="15" customHeight="1">
      <c r="A1596" s="136"/>
      <c r="B1596" s="136"/>
      <c r="C1596" s="136"/>
      <c r="D1596" s="136"/>
      <c r="E1596" s="136"/>
      <c r="F1596" s="136"/>
      <c r="G1596" s="259" t="s">
        <v>5865</v>
      </c>
      <c r="H1596" s="197"/>
      <c r="I1596" s="181">
        <v>260.69</v>
      </c>
    </row>
    <row r="1597" spans="1:9" ht="15" customHeight="1">
      <c r="A1597" s="136"/>
      <c r="B1597" s="136"/>
      <c r="C1597" s="136"/>
      <c r="D1597" s="136"/>
      <c r="E1597" s="136"/>
      <c r="F1597" s="136"/>
      <c r="G1597" s="259" t="s">
        <v>5866</v>
      </c>
      <c r="H1597" s="197"/>
      <c r="I1597" s="181">
        <v>73.12</v>
      </c>
    </row>
    <row r="1598" spans="1:9" ht="15" customHeight="1">
      <c r="A1598" s="136"/>
      <c r="B1598" s="136"/>
      <c r="C1598" s="136"/>
      <c r="D1598" s="136"/>
      <c r="E1598" s="136"/>
      <c r="F1598" s="136"/>
      <c r="G1598" s="259" t="s">
        <v>5867</v>
      </c>
      <c r="H1598" s="197"/>
      <c r="I1598" s="181">
        <v>333.81</v>
      </c>
    </row>
    <row r="1599" spans="1:9" ht="9.75" customHeight="1">
      <c r="A1599" s="136"/>
      <c r="B1599" s="136"/>
      <c r="C1599" s="136"/>
      <c r="D1599" s="260"/>
      <c r="E1599" s="197"/>
      <c r="F1599" s="197"/>
      <c r="G1599" s="136"/>
      <c r="H1599" s="136"/>
      <c r="I1599" s="136"/>
    </row>
    <row r="1600" spans="1:9" ht="19.5" customHeight="1">
      <c r="A1600" s="261" t="s">
        <v>5868</v>
      </c>
      <c r="B1600" s="218"/>
      <c r="C1600" s="218"/>
      <c r="D1600" s="218"/>
      <c r="E1600" s="218"/>
      <c r="F1600" s="218"/>
      <c r="G1600" s="218"/>
      <c r="H1600" s="218"/>
      <c r="I1600" s="219"/>
    </row>
    <row r="1601" spans="1:9" ht="9.75" customHeight="1">
      <c r="A1601" s="275"/>
      <c r="B1601" s="197"/>
      <c r="C1601" s="197"/>
      <c r="D1601" s="197"/>
      <c r="E1601" s="197"/>
      <c r="F1601" s="197"/>
      <c r="G1601" s="197"/>
      <c r="H1601" s="197"/>
      <c r="I1601" s="197"/>
    </row>
    <row r="1602" spans="1:9" ht="15" customHeight="1">
      <c r="A1602" s="136"/>
      <c r="B1602" s="136"/>
      <c r="C1602" s="136"/>
      <c r="D1602" s="136"/>
      <c r="E1602" s="136"/>
      <c r="F1602" s="136"/>
      <c r="G1602" s="259" t="s">
        <v>5869</v>
      </c>
      <c r="H1602" s="197"/>
      <c r="I1602" s="181">
        <v>340.67</v>
      </c>
    </row>
    <row r="1603" spans="1:9" ht="15" customHeight="1">
      <c r="A1603" s="136"/>
      <c r="B1603" s="136"/>
      <c r="C1603" s="136"/>
      <c r="D1603" s="136"/>
      <c r="E1603" s="136"/>
      <c r="F1603" s="136"/>
      <c r="G1603" s="259" t="s">
        <v>5870</v>
      </c>
      <c r="H1603" s="197"/>
      <c r="I1603" s="181">
        <v>95.56</v>
      </c>
    </row>
    <row r="1604" spans="1:9" ht="15" customHeight="1">
      <c r="A1604" s="136"/>
      <c r="B1604" s="136"/>
      <c r="C1604" s="136"/>
      <c r="D1604" s="136"/>
      <c r="E1604" s="136"/>
      <c r="F1604" s="136"/>
      <c r="G1604" s="259" t="s">
        <v>5871</v>
      </c>
      <c r="H1604" s="197"/>
      <c r="I1604" s="181">
        <v>436.23</v>
      </c>
    </row>
    <row r="1605" spans="1:9" ht="9.75" customHeight="1">
      <c r="A1605" s="136"/>
      <c r="B1605" s="136"/>
      <c r="C1605" s="136"/>
      <c r="D1605" s="260"/>
      <c r="E1605" s="197"/>
      <c r="F1605" s="197"/>
      <c r="G1605" s="136"/>
      <c r="H1605" s="136"/>
      <c r="I1605" s="136"/>
    </row>
    <row r="1606" spans="1:9" ht="19.5" customHeight="1">
      <c r="A1606" s="261" t="s">
        <v>5872</v>
      </c>
      <c r="B1606" s="218"/>
      <c r="C1606" s="218"/>
      <c r="D1606" s="218"/>
      <c r="E1606" s="218"/>
      <c r="F1606" s="218"/>
      <c r="G1606" s="218"/>
      <c r="H1606" s="218"/>
      <c r="I1606" s="219"/>
    </row>
    <row r="1607" spans="1:9" ht="15" customHeight="1">
      <c r="A1607" s="262" t="s">
        <v>5873</v>
      </c>
      <c r="B1607" s="218"/>
      <c r="C1607" s="218"/>
      <c r="D1607" s="218"/>
      <c r="E1607" s="219"/>
      <c r="F1607" s="176" t="s">
        <v>5874</v>
      </c>
      <c r="G1607" s="176" t="s">
        <v>5875</v>
      </c>
      <c r="H1607" s="176" t="s">
        <v>5876</v>
      </c>
      <c r="I1607" s="176" t="s">
        <v>5877</v>
      </c>
    </row>
    <row r="1608" spans="1:9" ht="15" customHeight="1">
      <c r="A1608" s="177" t="s">
        <v>5878</v>
      </c>
      <c r="B1608" s="263" t="s">
        <v>5879</v>
      </c>
      <c r="C1608" s="197"/>
      <c r="D1608" s="197"/>
      <c r="E1608" s="197"/>
      <c r="F1608" s="177" t="s">
        <v>5880</v>
      </c>
      <c r="G1608" s="179">
        <v>0.17</v>
      </c>
      <c r="H1608" s="180">
        <v>12.14</v>
      </c>
      <c r="I1608" s="180">
        <v>2.06</v>
      </c>
    </row>
    <row r="1609" spans="1:9" ht="15" customHeight="1">
      <c r="A1609" s="177" t="s">
        <v>5881</v>
      </c>
      <c r="B1609" s="263" t="s">
        <v>5882</v>
      </c>
      <c r="C1609" s="197"/>
      <c r="D1609" s="197"/>
      <c r="E1609" s="197"/>
      <c r="F1609" s="177" t="s">
        <v>5883</v>
      </c>
      <c r="G1609" s="179">
        <v>0.17</v>
      </c>
      <c r="H1609" s="180">
        <v>14.39</v>
      </c>
      <c r="I1609" s="180">
        <v>2.4500000000000002</v>
      </c>
    </row>
    <row r="1610" spans="1:9" ht="15" customHeight="1">
      <c r="A1610" s="136"/>
      <c r="B1610" s="136"/>
      <c r="C1610" s="136"/>
      <c r="D1610" s="136"/>
      <c r="E1610" s="136"/>
      <c r="F1610" s="136"/>
      <c r="G1610" s="259" t="s">
        <v>5884</v>
      </c>
      <c r="H1610" s="197"/>
      <c r="I1610" s="181">
        <v>4.5101000000000004</v>
      </c>
    </row>
    <row r="1611" spans="1:9" ht="15" customHeight="1">
      <c r="A1611" s="136"/>
      <c r="B1611" s="136"/>
      <c r="C1611" s="136"/>
      <c r="D1611" s="136"/>
      <c r="E1611" s="136"/>
      <c r="F1611" s="136"/>
      <c r="G1611" s="259" t="s">
        <v>5885</v>
      </c>
      <c r="H1611" s="197"/>
      <c r="I1611" s="182">
        <v>4.5101000000000004</v>
      </c>
    </row>
    <row r="1612" spans="1:9" ht="15" customHeight="1">
      <c r="A1612" s="136"/>
      <c r="B1612" s="136"/>
      <c r="C1612" s="136"/>
      <c r="D1612" s="136"/>
      <c r="E1612" s="136"/>
      <c r="F1612" s="136"/>
      <c r="G1612" s="259" t="s">
        <v>5886</v>
      </c>
      <c r="H1612" s="197"/>
      <c r="I1612" s="182">
        <v>1</v>
      </c>
    </row>
    <row r="1613" spans="1:9" ht="15" customHeight="1">
      <c r="A1613" s="136"/>
      <c r="B1613" s="136"/>
      <c r="C1613" s="136"/>
      <c r="D1613" s="136"/>
      <c r="E1613" s="136"/>
      <c r="F1613" s="136"/>
      <c r="G1613" s="269" t="s">
        <v>5887</v>
      </c>
      <c r="H1613" s="202"/>
      <c r="I1613" s="183">
        <v>4.5101000000000004</v>
      </c>
    </row>
    <row r="1614" spans="1:9" ht="15" customHeight="1">
      <c r="A1614" s="262" t="s">
        <v>5888</v>
      </c>
      <c r="B1614" s="218"/>
      <c r="C1614" s="218"/>
      <c r="D1614" s="218"/>
      <c r="E1614" s="219"/>
      <c r="F1614" s="176" t="s">
        <v>5889</v>
      </c>
      <c r="G1614" s="176" t="s">
        <v>5890</v>
      </c>
      <c r="H1614" s="176" t="s">
        <v>5891</v>
      </c>
      <c r="I1614" s="176" t="s">
        <v>5892</v>
      </c>
    </row>
    <row r="1615" spans="1:9" ht="15" customHeight="1">
      <c r="A1615" s="177" t="s">
        <v>5893</v>
      </c>
      <c r="B1615" s="263" t="s">
        <v>5894</v>
      </c>
      <c r="C1615" s="197"/>
      <c r="D1615" s="197"/>
      <c r="E1615" s="197"/>
      <c r="F1615" s="177" t="s">
        <v>5895</v>
      </c>
      <c r="G1615" s="179">
        <v>1.02</v>
      </c>
      <c r="H1615" s="180">
        <v>11.12</v>
      </c>
      <c r="I1615" s="180">
        <v>11.34</v>
      </c>
    </row>
    <row r="1616" spans="1:9" ht="15" customHeight="1">
      <c r="A1616" s="136"/>
      <c r="B1616" s="136"/>
      <c r="C1616" s="136"/>
      <c r="D1616" s="136"/>
      <c r="E1616" s="136"/>
      <c r="F1616" s="136"/>
      <c r="G1616" s="259" t="s">
        <v>5896</v>
      </c>
      <c r="H1616" s="197"/>
      <c r="I1616" s="181">
        <v>11.3424</v>
      </c>
    </row>
    <row r="1617" spans="1:9" ht="15" customHeight="1">
      <c r="A1617" s="136"/>
      <c r="B1617" s="136"/>
      <c r="C1617" s="136"/>
      <c r="D1617" s="136"/>
      <c r="E1617" s="136"/>
      <c r="F1617" s="136"/>
      <c r="G1617" s="259" t="s">
        <v>5897</v>
      </c>
      <c r="H1617" s="197"/>
      <c r="I1617" s="184">
        <v>15.852499999999999</v>
      </c>
    </row>
    <row r="1618" spans="1:9" ht="15" customHeight="1">
      <c r="A1618" s="136"/>
      <c r="B1618" s="136"/>
      <c r="C1618" s="136"/>
      <c r="D1618" s="136"/>
      <c r="E1618" s="136"/>
      <c r="F1618" s="136"/>
      <c r="G1618" s="259" t="s">
        <v>5898</v>
      </c>
      <c r="H1618" s="197"/>
      <c r="I1618" s="181">
        <v>15.85</v>
      </c>
    </row>
    <row r="1619" spans="1:9" ht="15" customHeight="1">
      <c r="A1619" s="136"/>
      <c r="B1619" s="136"/>
      <c r="C1619" s="136"/>
      <c r="D1619" s="136"/>
      <c r="E1619" s="136"/>
      <c r="F1619" s="136"/>
      <c r="G1619" s="259" t="s">
        <v>5899</v>
      </c>
      <c r="H1619" s="197"/>
      <c r="I1619" s="181">
        <v>4.45</v>
      </c>
    </row>
    <row r="1620" spans="1:9" ht="15" customHeight="1">
      <c r="A1620" s="136"/>
      <c r="B1620" s="136"/>
      <c r="C1620" s="136"/>
      <c r="D1620" s="136"/>
      <c r="E1620" s="136"/>
      <c r="F1620" s="136"/>
      <c r="G1620" s="259" t="s">
        <v>5900</v>
      </c>
      <c r="H1620" s="197"/>
      <c r="I1620" s="181">
        <v>20.3</v>
      </c>
    </row>
    <row r="1621" spans="1:9" ht="9.75" customHeight="1">
      <c r="A1621" s="136"/>
      <c r="B1621" s="136"/>
      <c r="C1621" s="136"/>
      <c r="D1621" s="260"/>
      <c r="E1621" s="197"/>
      <c r="F1621" s="197"/>
      <c r="G1621" s="136"/>
      <c r="H1621" s="136"/>
      <c r="I1621" s="136"/>
    </row>
    <row r="1622" spans="1:9" ht="19.5" customHeight="1">
      <c r="A1622" s="261" t="s">
        <v>5901</v>
      </c>
      <c r="B1622" s="218"/>
      <c r="C1622" s="218"/>
      <c r="D1622" s="218"/>
      <c r="E1622" s="218"/>
      <c r="F1622" s="218"/>
      <c r="G1622" s="218"/>
      <c r="H1622" s="218"/>
      <c r="I1622" s="219"/>
    </row>
    <row r="1623" spans="1:9" ht="9.75" customHeight="1">
      <c r="A1623" s="275"/>
      <c r="B1623" s="197"/>
      <c r="C1623" s="197"/>
      <c r="D1623" s="197"/>
      <c r="E1623" s="197"/>
      <c r="F1623" s="197"/>
      <c r="G1623" s="197"/>
      <c r="H1623" s="197"/>
      <c r="I1623" s="197"/>
    </row>
    <row r="1624" spans="1:9" ht="15" customHeight="1">
      <c r="A1624" s="136"/>
      <c r="B1624" s="136"/>
      <c r="C1624" s="136"/>
      <c r="D1624" s="136"/>
      <c r="E1624" s="136"/>
      <c r="F1624" s="136"/>
      <c r="G1624" s="259" t="s">
        <v>5902</v>
      </c>
      <c r="H1624" s="197"/>
      <c r="I1624" s="181">
        <v>13.87</v>
      </c>
    </row>
    <row r="1625" spans="1:9" ht="15" customHeight="1">
      <c r="A1625" s="136"/>
      <c r="B1625" s="136"/>
      <c r="C1625" s="136"/>
      <c r="D1625" s="136"/>
      <c r="E1625" s="136"/>
      <c r="F1625" s="136"/>
      <c r="G1625" s="259" t="s">
        <v>5903</v>
      </c>
      <c r="H1625" s="197"/>
      <c r="I1625" s="181">
        <v>3.89</v>
      </c>
    </row>
    <row r="1626" spans="1:9" ht="15" customHeight="1">
      <c r="A1626" s="136"/>
      <c r="B1626" s="136"/>
      <c r="C1626" s="136"/>
      <c r="D1626" s="136"/>
      <c r="E1626" s="136"/>
      <c r="F1626" s="136"/>
      <c r="G1626" s="259" t="s">
        <v>5904</v>
      </c>
      <c r="H1626" s="197"/>
      <c r="I1626" s="181">
        <v>17.760000000000002</v>
      </c>
    </row>
    <row r="1627" spans="1:9" ht="9.75" customHeight="1">
      <c r="A1627" s="136"/>
      <c r="B1627" s="136"/>
      <c r="C1627" s="136"/>
      <c r="D1627" s="260"/>
      <c r="E1627" s="197"/>
      <c r="F1627" s="197"/>
      <c r="G1627" s="136"/>
      <c r="H1627" s="136"/>
      <c r="I1627" s="136"/>
    </row>
    <row r="1628" spans="1:9" ht="19.5" customHeight="1">
      <c r="A1628" s="261" t="s">
        <v>5905</v>
      </c>
      <c r="B1628" s="218"/>
      <c r="C1628" s="218"/>
      <c r="D1628" s="218"/>
      <c r="E1628" s="218"/>
      <c r="F1628" s="218"/>
      <c r="G1628" s="218"/>
      <c r="H1628" s="218"/>
      <c r="I1628" s="219"/>
    </row>
    <row r="1629" spans="1:9" ht="9.75" customHeight="1">
      <c r="A1629" s="275"/>
      <c r="B1629" s="197"/>
      <c r="C1629" s="197"/>
      <c r="D1629" s="197"/>
      <c r="E1629" s="197"/>
      <c r="F1629" s="197"/>
      <c r="G1629" s="197"/>
      <c r="H1629" s="197"/>
      <c r="I1629" s="197"/>
    </row>
    <row r="1630" spans="1:9" ht="15" customHeight="1">
      <c r="A1630" s="136"/>
      <c r="B1630" s="136"/>
      <c r="C1630" s="136"/>
      <c r="D1630" s="136"/>
      <c r="E1630" s="136"/>
      <c r="F1630" s="136"/>
      <c r="G1630" s="259" t="s">
        <v>5906</v>
      </c>
      <c r="H1630" s="197"/>
      <c r="I1630" s="181">
        <v>25.82</v>
      </c>
    </row>
    <row r="1631" spans="1:9" ht="15" customHeight="1">
      <c r="A1631" s="136"/>
      <c r="B1631" s="136"/>
      <c r="C1631" s="136"/>
      <c r="D1631" s="136"/>
      <c r="E1631" s="136"/>
      <c r="F1631" s="136"/>
      <c r="G1631" s="259" t="s">
        <v>5907</v>
      </c>
      <c r="H1631" s="197"/>
      <c r="I1631" s="181">
        <v>7.24</v>
      </c>
    </row>
    <row r="1632" spans="1:9" ht="15" customHeight="1">
      <c r="A1632" s="136"/>
      <c r="B1632" s="136"/>
      <c r="C1632" s="136"/>
      <c r="D1632" s="136"/>
      <c r="E1632" s="136"/>
      <c r="F1632" s="136"/>
      <c r="G1632" s="259" t="s">
        <v>5908</v>
      </c>
      <c r="H1632" s="197"/>
      <c r="I1632" s="181">
        <v>33.06</v>
      </c>
    </row>
    <row r="1633" spans="1:9" ht="9.75" customHeight="1">
      <c r="A1633" s="136"/>
      <c r="B1633" s="136"/>
      <c r="C1633" s="136"/>
      <c r="D1633" s="260"/>
      <c r="E1633" s="197"/>
      <c r="F1633" s="197"/>
      <c r="G1633" s="136"/>
      <c r="H1633" s="136"/>
      <c r="I1633" s="136"/>
    </row>
    <row r="1634" spans="1:9" ht="19.5" customHeight="1">
      <c r="A1634" s="261" t="s">
        <v>5909</v>
      </c>
      <c r="B1634" s="218"/>
      <c r="C1634" s="218"/>
      <c r="D1634" s="218"/>
      <c r="E1634" s="218"/>
      <c r="F1634" s="218"/>
      <c r="G1634" s="218"/>
      <c r="H1634" s="218"/>
      <c r="I1634" s="219"/>
    </row>
    <row r="1635" spans="1:9" ht="9.75" customHeight="1">
      <c r="A1635" s="275"/>
      <c r="B1635" s="197"/>
      <c r="C1635" s="197"/>
      <c r="D1635" s="197"/>
      <c r="E1635" s="197"/>
      <c r="F1635" s="197"/>
      <c r="G1635" s="197"/>
      <c r="H1635" s="197"/>
      <c r="I1635" s="197"/>
    </row>
    <row r="1636" spans="1:9" ht="15" customHeight="1">
      <c r="A1636" s="136"/>
      <c r="B1636" s="136"/>
      <c r="C1636" s="136"/>
      <c r="D1636" s="136"/>
      <c r="E1636" s="136"/>
      <c r="F1636" s="136"/>
      <c r="G1636" s="259" t="s">
        <v>5910</v>
      </c>
      <c r="H1636" s="197"/>
      <c r="I1636" s="181">
        <v>247.33</v>
      </c>
    </row>
    <row r="1637" spans="1:9" ht="15" customHeight="1">
      <c r="A1637" s="136"/>
      <c r="B1637" s="136"/>
      <c r="C1637" s="136"/>
      <c r="D1637" s="136"/>
      <c r="E1637" s="136"/>
      <c r="F1637" s="136"/>
      <c r="G1637" s="259" t="s">
        <v>5911</v>
      </c>
      <c r="H1637" s="197"/>
      <c r="I1637" s="181">
        <v>69.38</v>
      </c>
    </row>
    <row r="1638" spans="1:9" ht="15" customHeight="1">
      <c r="A1638" s="136"/>
      <c r="B1638" s="136"/>
      <c r="C1638" s="136"/>
      <c r="D1638" s="136"/>
      <c r="E1638" s="136"/>
      <c r="F1638" s="136"/>
      <c r="G1638" s="259" t="s">
        <v>5912</v>
      </c>
      <c r="H1638" s="197"/>
      <c r="I1638" s="181">
        <v>316.70999999999998</v>
      </c>
    </row>
    <row r="1639" spans="1:9" ht="9.75" customHeight="1">
      <c r="A1639" s="136"/>
      <c r="B1639" s="136"/>
      <c r="C1639" s="136"/>
      <c r="D1639" s="260"/>
      <c r="E1639" s="197"/>
      <c r="F1639" s="197"/>
      <c r="G1639" s="136"/>
      <c r="H1639" s="136"/>
      <c r="I1639" s="136"/>
    </row>
    <row r="1640" spans="1:9" ht="19.5" customHeight="1">
      <c r="A1640" s="261" t="s">
        <v>5913</v>
      </c>
      <c r="B1640" s="218"/>
      <c r="C1640" s="218"/>
      <c r="D1640" s="218"/>
      <c r="E1640" s="218"/>
      <c r="F1640" s="218"/>
      <c r="G1640" s="218"/>
      <c r="H1640" s="218"/>
      <c r="I1640" s="219"/>
    </row>
    <row r="1641" spans="1:9" ht="9.75" customHeight="1">
      <c r="A1641" s="275"/>
      <c r="B1641" s="197"/>
      <c r="C1641" s="197"/>
      <c r="D1641" s="197"/>
      <c r="E1641" s="197"/>
      <c r="F1641" s="197"/>
      <c r="G1641" s="197"/>
      <c r="H1641" s="197"/>
      <c r="I1641" s="197"/>
    </row>
    <row r="1642" spans="1:9" ht="15" customHeight="1">
      <c r="A1642" s="136"/>
      <c r="B1642" s="136"/>
      <c r="C1642" s="136"/>
      <c r="D1642" s="136"/>
      <c r="E1642" s="136"/>
      <c r="F1642" s="136"/>
      <c r="G1642" s="259" t="s">
        <v>5914</v>
      </c>
      <c r="H1642" s="197"/>
      <c r="I1642" s="181">
        <v>343.33</v>
      </c>
    </row>
    <row r="1643" spans="1:9" ht="15" customHeight="1">
      <c r="A1643" s="136"/>
      <c r="B1643" s="136"/>
      <c r="C1643" s="136"/>
      <c r="D1643" s="136"/>
      <c r="E1643" s="136"/>
      <c r="F1643" s="136"/>
      <c r="G1643" s="259" t="s">
        <v>5915</v>
      </c>
      <c r="H1643" s="197"/>
      <c r="I1643" s="181">
        <v>96.3</v>
      </c>
    </row>
    <row r="1644" spans="1:9" ht="15" customHeight="1">
      <c r="A1644" s="136"/>
      <c r="B1644" s="136"/>
      <c r="C1644" s="136"/>
      <c r="D1644" s="136"/>
      <c r="E1644" s="136"/>
      <c r="F1644" s="136"/>
      <c r="G1644" s="259" t="s">
        <v>5916</v>
      </c>
      <c r="H1644" s="197"/>
      <c r="I1644" s="181">
        <v>439.63</v>
      </c>
    </row>
    <row r="1645" spans="1:9" ht="9.75" customHeight="1">
      <c r="A1645" s="136"/>
      <c r="B1645" s="136"/>
      <c r="C1645" s="136"/>
      <c r="D1645" s="260"/>
      <c r="E1645" s="197"/>
      <c r="F1645" s="197"/>
      <c r="G1645" s="136"/>
      <c r="H1645" s="136"/>
      <c r="I1645" s="136"/>
    </row>
    <row r="1646" spans="1:9" ht="19.5" customHeight="1">
      <c r="A1646" s="261" t="s">
        <v>5917</v>
      </c>
      <c r="B1646" s="218"/>
      <c r="C1646" s="218"/>
      <c r="D1646" s="218"/>
      <c r="E1646" s="218"/>
      <c r="F1646" s="218"/>
      <c r="G1646" s="218"/>
      <c r="H1646" s="218"/>
      <c r="I1646" s="219"/>
    </row>
    <row r="1647" spans="1:9" ht="9.75" customHeight="1">
      <c r="A1647" s="275"/>
      <c r="B1647" s="197"/>
      <c r="C1647" s="197"/>
      <c r="D1647" s="197"/>
      <c r="E1647" s="197"/>
      <c r="F1647" s="197"/>
      <c r="G1647" s="197"/>
      <c r="H1647" s="197"/>
      <c r="I1647" s="197"/>
    </row>
    <row r="1648" spans="1:9" ht="15" customHeight="1">
      <c r="A1648" s="136"/>
      <c r="B1648" s="136"/>
      <c r="C1648" s="136"/>
      <c r="D1648" s="136"/>
      <c r="E1648" s="136"/>
      <c r="F1648" s="136"/>
      <c r="G1648" s="259" t="s">
        <v>5918</v>
      </c>
      <c r="H1648" s="197"/>
      <c r="I1648" s="181">
        <v>140.18</v>
      </c>
    </row>
    <row r="1649" spans="1:9" ht="15" customHeight="1">
      <c r="A1649" s="136"/>
      <c r="B1649" s="136"/>
      <c r="C1649" s="136"/>
      <c r="D1649" s="136"/>
      <c r="E1649" s="136"/>
      <c r="F1649" s="136"/>
      <c r="G1649" s="259" t="s">
        <v>5919</v>
      </c>
      <c r="H1649" s="197"/>
      <c r="I1649" s="181">
        <v>39.32</v>
      </c>
    </row>
    <row r="1650" spans="1:9" ht="15" customHeight="1">
      <c r="A1650" s="136"/>
      <c r="B1650" s="136"/>
      <c r="C1650" s="136"/>
      <c r="D1650" s="136"/>
      <c r="E1650" s="136"/>
      <c r="F1650" s="136"/>
      <c r="G1650" s="259" t="s">
        <v>5920</v>
      </c>
      <c r="H1650" s="197"/>
      <c r="I1650" s="181">
        <v>179.5</v>
      </c>
    </row>
    <row r="1651" spans="1:9" ht="9.75" customHeight="1">
      <c r="A1651" s="136"/>
      <c r="B1651" s="136"/>
      <c r="C1651" s="136"/>
      <c r="D1651" s="260"/>
      <c r="E1651" s="197"/>
      <c r="F1651" s="197"/>
      <c r="G1651" s="136"/>
      <c r="H1651" s="136"/>
      <c r="I1651" s="136"/>
    </row>
    <row r="1652" spans="1:9" ht="19.5" customHeight="1">
      <c r="A1652" s="261" t="s">
        <v>5921</v>
      </c>
      <c r="B1652" s="218"/>
      <c r="C1652" s="218"/>
      <c r="D1652" s="218"/>
      <c r="E1652" s="218"/>
      <c r="F1652" s="218"/>
      <c r="G1652" s="218"/>
      <c r="H1652" s="218"/>
      <c r="I1652" s="219"/>
    </row>
    <row r="1653" spans="1:9" ht="9.75" customHeight="1">
      <c r="A1653" s="275"/>
      <c r="B1653" s="197"/>
      <c r="C1653" s="197"/>
      <c r="D1653" s="197"/>
      <c r="E1653" s="197"/>
      <c r="F1653" s="197"/>
      <c r="G1653" s="197"/>
      <c r="H1653" s="197"/>
      <c r="I1653" s="197"/>
    </row>
    <row r="1654" spans="1:9" ht="15" customHeight="1">
      <c r="A1654" s="136"/>
      <c r="B1654" s="136"/>
      <c r="C1654" s="136"/>
      <c r="D1654" s="136"/>
      <c r="E1654" s="136"/>
      <c r="F1654" s="136"/>
      <c r="G1654" s="259" t="s">
        <v>5922</v>
      </c>
      <c r="H1654" s="197"/>
      <c r="I1654" s="181">
        <v>334.06</v>
      </c>
    </row>
    <row r="1655" spans="1:9" ht="15" customHeight="1">
      <c r="A1655" s="136"/>
      <c r="B1655" s="136"/>
      <c r="C1655" s="136"/>
      <c r="D1655" s="136"/>
      <c r="E1655" s="136"/>
      <c r="F1655" s="136"/>
      <c r="G1655" s="259" t="s">
        <v>5923</v>
      </c>
      <c r="H1655" s="197"/>
      <c r="I1655" s="181">
        <v>93.7</v>
      </c>
    </row>
    <row r="1656" spans="1:9" ht="15" customHeight="1">
      <c r="A1656" s="136"/>
      <c r="B1656" s="136"/>
      <c r="C1656" s="136"/>
      <c r="D1656" s="136"/>
      <c r="E1656" s="136"/>
      <c r="F1656" s="136"/>
      <c r="G1656" s="259" t="s">
        <v>5924</v>
      </c>
      <c r="H1656" s="197"/>
      <c r="I1656" s="181">
        <v>427.76</v>
      </c>
    </row>
    <row r="1657" spans="1:9" ht="9.75" customHeight="1">
      <c r="A1657" s="136"/>
      <c r="B1657" s="136"/>
      <c r="C1657" s="136"/>
      <c r="D1657" s="260"/>
      <c r="E1657" s="197"/>
      <c r="F1657" s="197"/>
      <c r="G1657" s="136"/>
      <c r="H1657" s="136"/>
      <c r="I1657" s="136"/>
    </row>
    <row r="1658" spans="1:9" ht="19.5" customHeight="1">
      <c r="A1658" s="261" t="s">
        <v>5925</v>
      </c>
      <c r="B1658" s="218"/>
      <c r="C1658" s="218"/>
      <c r="D1658" s="218"/>
      <c r="E1658" s="218"/>
      <c r="F1658" s="218"/>
      <c r="G1658" s="218"/>
      <c r="H1658" s="218"/>
      <c r="I1658" s="219"/>
    </row>
    <row r="1659" spans="1:9" ht="9.75" customHeight="1">
      <c r="A1659" s="275"/>
      <c r="B1659" s="197"/>
      <c r="C1659" s="197"/>
      <c r="D1659" s="197"/>
      <c r="E1659" s="197"/>
      <c r="F1659" s="197"/>
      <c r="G1659" s="197"/>
      <c r="H1659" s="197"/>
      <c r="I1659" s="197"/>
    </row>
    <row r="1660" spans="1:9" ht="15" customHeight="1">
      <c r="A1660" s="136"/>
      <c r="B1660" s="136"/>
      <c r="C1660" s="136"/>
      <c r="D1660" s="136"/>
      <c r="E1660" s="136"/>
      <c r="F1660" s="136"/>
      <c r="G1660" s="259" t="s">
        <v>5926</v>
      </c>
      <c r="H1660" s="197"/>
      <c r="I1660" s="181">
        <v>1556.23</v>
      </c>
    </row>
    <row r="1661" spans="1:9" ht="15" customHeight="1">
      <c r="A1661" s="136"/>
      <c r="B1661" s="136"/>
      <c r="C1661" s="136"/>
      <c r="D1661" s="136"/>
      <c r="E1661" s="136"/>
      <c r="F1661" s="136"/>
      <c r="G1661" s="259" t="s">
        <v>5927</v>
      </c>
      <c r="H1661" s="197"/>
      <c r="I1661" s="181">
        <v>436.52</v>
      </c>
    </row>
    <row r="1662" spans="1:9" ht="15" customHeight="1">
      <c r="A1662" s="136"/>
      <c r="B1662" s="136"/>
      <c r="C1662" s="136"/>
      <c r="D1662" s="136"/>
      <c r="E1662" s="136"/>
      <c r="F1662" s="136"/>
      <c r="G1662" s="259" t="s">
        <v>5928</v>
      </c>
      <c r="H1662" s="197"/>
      <c r="I1662" s="181">
        <v>1992.75</v>
      </c>
    </row>
    <row r="1663" spans="1:9" ht="9.75" customHeight="1">
      <c r="A1663" s="136"/>
      <c r="B1663" s="136"/>
      <c r="C1663" s="136"/>
      <c r="D1663" s="260"/>
      <c r="E1663" s="197"/>
      <c r="F1663" s="197"/>
      <c r="G1663" s="136"/>
      <c r="H1663" s="136"/>
      <c r="I1663" s="136"/>
    </row>
    <row r="1664" spans="1:9" ht="19.5" customHeight="1">
      <c r="A1664" s="261" t="s">
        <v>5929</v>
      </c>
      <c r="B1664" s="218"/>
      <c r="C1664" s="218"/>
      <c r="D1664" s="218"/>
      <c r="E1664" s="218"/>
      <c r="F1664" s="218"/>
      <c r="G1664" s="218"/>
      <c r="H1664" s="218"/>
      <c r="I1664" s="219"/>
    </row>
    <row r="1665" spans="1:9" ht="15" customHeight="1">
      <c r="A1665" s="270" t="s">
        <v>5930</v>
      </c>
      <c r="B1665" s="218"/>
      <c r="C1665" s="219"/>
      <c r="D1665" s="266" t="s">
        <v>5931</v>
      </c>
      <c r="E1665" s="219"/>
      <c r="F1665" s="176" t="s">
        <v>5932</v>
      </c>
      <c r="G1665" s="176" t="s">
        <v>5933</v>
      </c>
      <c r="H1665" s="176" t="s">
        <v>5934</v>
      </c>
      <c r="I1665" s="176" t="s">
        <v>5935</v>
      </c>
    </row>
    <row r="1666" spans="1:9" ht="15" customHeight="1">
      <c r="A1666" s="187" t="s">
        <v>5936</v>
      </c>
      <c r="B1666" s="271" t="s">
        <v>5937</v>
      </c>
      <c r="C1666" s="197"/>
      <c r="D1666" s="272" t="s">
        <v>5938</v>
      </c>
      <c r="E1666" s="197"/>
      <c r="F1666" s="187" t="s">
        <v>5939</v>
      </c>
      <c r="G1666" s="188">
        <v>11</v>
      </c>
      <c r="H1666" s="189">
        <v>16.11</v>
      </c>
      <c r="I1666" s="189">
        <v>177.21</v>
      </c>
    </row>
    <row r="1667" spans="1:9" ht="15" customHeight="1">
      <c r="A1667" s="136"/>
      <c r="B1667" s="136"/>
      <c r="C1667" s="136"/>
      <c r="D1667" s="136"/>
      <c r="E1667" s="136"/>
      <c r="F1667" s="136"/>
      <c r="G1667" s="273" t="s">
        <v>5940</v>
      </c>
      <c r="H1667" s="197"/>
      <c r="I1667" s="190">
        <v>177.21</v>
      </c>
    </row>
    <row r="1668" spans="1:9" ht="15" customHeight="1">
      <c r="A1668" s="270" t="s">
        <v>5941</v>
      </c>
      <c r="B1668" s="218"/>
      <c r="C1668" s="219"/>
      <c r="D1668" s="266" t="s">
        <v>5942</v>
      </c>
      <c r="E1668" s="219"/>
      <c r="F1668" s="176" t="s">
        <v>5943</v>
      </c>
      <c r="G1668" s="176" t="s">
        <v>5944</v>
      </c>
      <c r="H1668" s="176" t="s">
        <v>5945</v>
      </c>
      <c r="I1668" s="176" t="s">
        <v>5946</v>
      </c>
    </row>
    <row r="1669" spans="1:9" ht="15" customHeight="1">
      <c r="A1669" s="187" t="s">
        <v>5947</v>
      </c>
      <c r="B1669" s="271" t="s">
        <v>5948</v>
      </c>
      <c r="C1669" s="197"/>
      <c r="D1669" s="272" t="s">
        <v>5949</v>
      </c>
      <c r="E1669" s="197"/>
      <c r="F1669" s="187" t="s">
        <v>5950</v>
      </c>
      <c r="G1669" s="188">
        <v>2.8149999999999999</v>
      </c>
      <c r="H1669" s="189">
        <v>18.68</v>
      </c>
      <c r="I1669" s="189">
        <v>52.58</v>
      </c>
    </row>
    <row r="1670" spans="1:9" ht="27.75" customHeight="1">
      <c r="A1670" s="187" t="s">
        <v>5951</v>
      </c>
      <c r="B1670" s="271" t="s">
        <v>5952</v>
      </c>
      <c r="C1670" s="197"/>
      <c r="D1670" s="272" t="s">
        <v>5953</v>
      </c>
      <c r="E1670" s="197"/>
      <c r="F1670" s="187" t="s">
        <v>5954</v>
      </c>
      <c r="G1670" s="188">
        <v>0.80300000000000005</v>
      </c>
      <c r="H1670" s="189">
        <v>215.5</v>
      </c>
      <c r="I1670" s="189">
        <v>173.05</v>
      </c>
    </row>
    <row r="1671" spans="1:9" ht="15" customHeight="1">
      <c r="A1671" s="187" t="s">
        <v>5955</v>
      </c>
      <c r="B1671" s="271" t="s">
        <v>5956</v>
      </c>
      <c r="C1671" s="197"/>
      <c r="D1671" s="272" t="s">
        <v>5957</v>
      </c>
      <c r="E1671" s="197"/>
      <c r="F1671" s="187" t="s">
        <v>5958</v>
      </c>
      <c r="G1671" s="188">
        <v>9.1479999999999997</v>
      </c>
      <c r="H1671" s="189">
        <v>19.850000000000001</v>
      </c>
      <c r="I1671" s="189">
        <v>181.59</v>
      </c>
    </row>
    <row r="1672" spans="1:9" ht="36" customHeight="1">
      <c r="A1672" s="187" t="s">
        <v>5959</v>
      </c>
      <c r="B1672" s="271" t="s">
        <v>5960</v>
      </c>
      <c r="C1672" s="197"/>
      <c r="D1672" s="272" t="s">
        <v>5961</v>
      </c>
      <c r="E1672" s="197"/>
      <c r="F1672" s="187" t="s">
        <v>5962</v>
      </c>
      <c r="G1672" s="188">
        <v>7.9000000000000001E-2</v>
      </c>
      <c r="H1672" s="189">
        <v>132.78</v>
      </c>
      <c r="I1672" s="189">
        <v>10.49</v>
      </c>
    </row>
    <row r="1673" spans="1:9" ht="15" customHeight="1">
      <c r="A1673" s="136"/>
      <c r="B1673" s="136"/>
      <c r="C1673" s="136"/>
      <c r="D1673" s="136"/>
      <c r="E1673" s="136"/>
      <c r="F1673" s="136"/>
      <c r="G1673" s="273" t="s">
        <v>5963</v>
      </c>
      <c r="H1673" s="197"/>
      <c r="I1673" s="190">
        <v>417.71</v>
      </c>
    </row>
    <row r="1674" spans="1:9" ht="15" customHeight="1">
      <c r="A1674" s="136"/>
      <c r="B1674" s="136"/>
      <c r="C1674" s="136"/>
      <c r="D1674" s="136"/>
      <c r="E1674" s="136"/>
      <c r="F1674" s="136"/>
      <c r="G1674" s="259" t="s">
        <v>5964</v>
      </c>
      <c r="H1674" s="197"/>
      <c r="I1674" s="181">
        <v>594.91999999999996</v>
      </c>
    </row>
    <row r="1675" spans="1:9" ht="15" customHeight="1">
      <c r="A1675" s="136"/>
      <c r="B1675" s="136"/>
      <c r="C1675" s="136"/>
      <c r="D1675" s="136"/>
      <c r="E1675" s="136"/>
      <c r="F1675" s="136"/>
      <c r="G1675" s="259" t="s">
        <v>5965</v>
      </c>
      <c r="H1675" s="197"/>
      <c r="I1675" s="181">
        <v>166.88</v>
      </c>
    </row>
    <row r="1676" spans="1:9" ht="15" customHeight="1">
      <c r="A1676" s="136"/>
      <c r="B1676" s="136"/>
      <c r="C1676" s="136"/>
      <c r="D1676" s="136"/>
      <c r="E1676" s="136"/>
      <c r="F1676" s="136"/>
      <c r="G1676" s="259" t="s">
        <v>5966</v>
      </c>
      <c r="H1676" s="197"/>
      <c r="I1676" s="181">
        <v>761.8</v>
      </c>
    </row>
    <row r="1677" spans="1:9" ht="9.75" customHeight="1">
      <c r="A1677" s="136"/>
      <c r="B1677" s="136"/>
      <c r="C1677" s="136"/>
      <c r="D1677" s="260"/>
      <c r="E1677" s="197"/>
      <c r="F1677" s="197"/>
      <c r="G1677" s="136"/>
      <c r="H1677" s="136"/>
      <c r="I1677" s="136"/>
    </row>
    <row r="1678" spans="1:9" ht="19.5" customHeight="1">
      <c r="A1678" s="261" t="s">
        <v>5967</v>
      </c>
      <c r="B1678" s="218"/>
      <c r="C1678" s="218"/>
      <c r="D1678" s="218"/>
      <c r="E1678" s="218"/>
      <c r="F1678" s="218"/>
      <c r="G1678" s="218"/>
      <c r="H1678" s="218"/>
      <c r="I1678" s="219"/>
    </row>
    <row r="1679" spans="1:9" ht="9.75" customHeight="1">
      <c r="A1679" s="275"/>
      <c r="B1679" s="197"/>
      <c r="C1679" s="197"/>
      <c r="D1679" s="197"/>
      <c r="E1679" s="197"/>
      <c r="F1679" s="197"/>
      <c r="G1679" s="197"/>
      <c r="H1679" s="197"/>
      <c r="I1679" s="197"/>
    </row>
    <row r="1680" spans="1:9" ht="15" customHeight="1">
      <c r="A1680" s="136"/>
      <c r="B1680" s="136"/>
      <c r="C1680" s="136"/>
      <c r="D1680" s="136"/>
      <c r="E1680" s="136"/>
      <c r="F1680" s="136"/>
      <c r="G1680" s="259" t="s">
        <v>5968</v>
      </c>
      <c r="H1680" s="197"/>
      <c r="I1680" s="181">
        <v>38.6</v>
      </c>
    </row>
    <row r="1681" spans="1:9" ht="15" customHeight="1">
      <c r="A1681" s="136"/>
      <c r="B1681" s="136"/>
      <c r="C1681" s="136"/>
      <c r="D1681" s="136"/>
      <c r="E1681" s="136"/>
      <c r="F1681" s="136"/>
      <c r="G1681" s="259" t="s">
        <v>5969</v>
      </c>
      <c r="H1681" s="197"/>
      <c r="I1681" s="181">
        <v>10.83</v>
      </c>
    </row>
    <row r="1682" spans="1:9" ht="15" customHeight="1">
      <c r="A1682" s="136"/>
      <c r="B1682" s="136"/>
      <c r="C1682" s="136"/>
      <c r="D1682" s="136"/>
      <c r="E1682" s="136"/>
      <c r="F1682" s="136"/>
      <c r="G1682" s="259" t="s">
        <v>5970</v>
      </c>
      <c r="H1682" s="197"/>
      <c r="I1682" s="181">
        <v>49.43</v>
      </c>
    </row>
    <row r="1683" spans="1:9" ht="9.75" customHeight="1">
      <c r="A1683" s="136"/>
      <c r="B1683" s="136"/>
      <c r="C1683" s="136"/>
      <c r="D1683" s="260"/>
      <c r="E1683" s="197"/>
      <c r="F1683" s="197"/>
      <c r="G1683" s="136"/>
      <c r="H1683" s="136"/>
      <c r="I1683" s="136"/>
    </row>
    <row r="1684" spans="1:9" ht="19.5" customHeight="1">
      <c r="A1684" s="261" t="s">
        <v>5971</v>
      </c>
      <c r="B1684" s="218"/>
      <c r="C1684" s="218"/>
      <c r="D1684" s="218"/>
      <c r="E1684" s="218"/>
      <c r="F1684" s="218"/>
      <c r="G1684" s="218"/>
      <c r="H1684" s="218"/>
      <c r="I1684" s="219"/>
    </row>
    <row r="1685" spans="1:9" ht="15" customHeight="1">
      <c r="A1685" s="262" t="s">
        <v>5972</v>
      </c>
      <c r="B1685" s="218"/>
      <c r="C1685" s="218"/>
      <c r="D1685" s="218"/>
      <c r="E1685" s="219"/>
      <c r="F1685" s="176" t="s">
        <v>5973</v>
      </c>
      <c r="G1685" s="176" t="s">
        <v>5974</v>
      </c>
      <c r="H1685" s="176" t="s">
        <v>5975</v>
      </c>
      <c r="I1685" s="176" t="s">
        <v>5976</v>
      </c>
    </row>
    <row r="1686" spans="1:9" ht="15" customHeight="1">
      <c r="A1686" s="177" t="s">
        <v>5977</v>
      </c>
      <c r="B1686" s="263" t="s">
        <v>5978</v>
      </c>
      <c r="C1686" s="197"/>
      <c r="D1686" s="197"/>
      <c r="E1686" s="197"/>
      <c r="F1686" s="177" t="s">
        <v>5979</v>
      </c>
      <c r="G1686" s="179">
        <v>0.21</v>
      </c>
      <c r="H1686" s="180">
        <v>12.14</v>
      </c>
      <c r="I1686" s="180">
        <v>2.5499999999999998</v>
      </c>
    </row>
    <row r="1687" spans="1:9" ht="15" customHeight="1">
      <c r="A1687" s="177" t="s">
        <v>5980</v>
      </c>
      <c r="B1687" s="263" t="s">
        <v>5981</v>
      </c>
      <c r="C1687" s="197"/>
      <c r="D1687" s="197"/>
      <c r="E1687" s="197"/>
      <c r="F1687" s="177" t="s">
        <v>5982</v>
      </c>
      <c r="G1687" s="179">
        <v>0.21</v>
      </c>
      <c r="H1687" s="180">
        <v>14.39</v>
      </c>
      <c r="I1687" s="180">
        <v>3.02</v>
      </c>
    </row>
    <row r="1688" spans="1:9" ht="15" customHeight="1">
      <c r="A1688" s="136"/>
      <c r="B1688" s="136"/>
      <c r="C1688" s="136"/>
      <c r="D1688" s="136"/>
      <c r="E1688" s="136"/>
      <c r="F1688" s="136"/>
      <c r="G1688" s="259" t="s">
        <v>5983</v>
      </c>
      <c r="H1688" s="197"/>
      <c r="I1688" s="181">
        <v>5.5712999999999999</v>
      </c>
    </row>
    <row r="1689" spans="1:9" ht="15" customHeight="1">
      <c r="A1689" s="136"/>
      <c r="B1689" s="136"/>
      <c r="C1689" s="136"/>
      <c r="D1689" s="136"/>
      <c r="E1689" s="136"/>
      <c r="F1689" s="136"/>
      <c r="G1689" s="259" t="s">
        <v>5984</v>
      </c>
      <c r="H1689" s="197"/>
      <c r="I1689" s="182">
        <v>5.5712999999999999</v>
      </c>
    </row>
    <row r="1690" spans="1:9" ht="15" customHeight="1">
      <c r="A1690" s="136"/>
      <c r="B1690" s="136"/>
      <c r="C1690" s="136"/>
      <c r="D1690" s="136"/>
      <c r="E1690" s="136"/>
      <c r="F1690" s="136"/>
      <c r="G1690" s="259" t="s">
        <v>5985</v>
      </c>
      <c r="H1690" s="197"/>
      <c r="I1690" s="182">
        <v>1</v>
      </c>
    </row>
    <row r="1691" spans="1:9" ht="15" customHeight="1">
      <c r="A1691" s="136"/>
      <c r="B1691" s="136"/>
      <c r="C1691" s="136"/>
      <c r="D1691" s="136"/>
      <c r="E1691" s="136"/>
      <c r="F1691" s="136"/>
      <c r="G1691" s="269" t="s">
        <v>5986</v>
      </c>
      <c r="H1691" s="202"/>
      <c r="I1691" s="183">
        <v>5.5712999999999999</v>
      </c>
    </row>
    <row r="1692" spans="1:9" ht="15" customHeight="1">
      <c r="A1692" s="262" t="s">
        <v>5987</v>
      </c>
      <c r="B1692" s="218"/>
      <c r="C1692" s="218"/>
      <c r="D1692" s="218"/>
      <c r="E1692" s="219"/>
      <c r="F1692" s="176" t="s">
        <v>5988</v>
      </c>
      <c r="G1692" s="176" t="s">
        <v>5989</v>
      </c>
      <c r="H1692" s="176" t="s">
        <v>5990</v>
      </c>
      <c r="I1692" s="176" t="s">
        <v>5991</v>
      </c>
    </row>
    <row r="1693" spans="1:9" ht="15" customHeight="1">
      <c r="A1693" s="177" t="s">
        <v>5992</v>
      </c>
      <c r="B1693" s="263" t="s">
        <v>5993</v>
      </c>
      <c r="C1693" s="197"/>
      <c r="D1693" s="197"/>
      <c r="E1693" s="197"/>
      <c r="F1693" s="177" t="s">
        <v>5994</v>
      </c>
      <c r="G1693" s="179">
        <v>1.02</v>
      </c>
      <c r="H1693" s="180">
        <v>14.37</v>
      </c>
      <c r="I1693" s="180">
        <v>14.66</v>
      </c>
    </row>
    <row r="1694" spans="1:9" ht="15" customHeight="1">
      <c r="A1694" s="136"/>
      <c r="B1694" s="136"/>
      <c r="C1694" s="136"/>
      <c r="D1694" s="136"/>
      <c r="E1694" s="136"/>
      <c r="F1694" s="136"/>
      <c r="G1694" s="259" t="s">
        <v>5995</v>
      </c>
      <c r="H1694" s="197"/>
      <c r="I1694" s="181">
        <v>14.657400000000001</v>
      </c>
    </row>
    <row r="1695" spans="1:9" ht="15" customHeight="1">
      <c r="A1695" s="136"/>
      <c r="B1695" s="136"/>
      <c r="C1695" s="136"/>
      <c r="D1695" s="136"/>
      <c r="E1695" s="136"/>
      <c r="F1695" s="136"/>
      <c r="G1695" s="259" t="s">
        <v>5996</v>
      </c>
      <c r="H1695" s="197"/>
      <c r="I1695" s="184">
        <v>20.2287</v>
      </c>
    </row>
    <row r="1696" spans="1:9" ht="15" customHeight="1">
      <c r="A1696" s="136"/>
      <c r="B1696" s="136"/>
      <c r="C1696" s="136"/>
      <c r="D1696" s="136"/>
      <c r="E1696" s="136"/>
      <c r="F1696" s="136"/>
      <c r="G1696" s="259" t="s">
        <v>5997</v>
      </c>
      <c r="H1696" s="197"/>
      <c r="I1696" s="181">
        <v>20.23</v>
      </c>
    </row>
    <row r="1697" spans="1:9" ht="15" customHeight="1">
      <c r="A1697" s="136"/>
      <c r="B1697" s="136"/>
      <c r="C1697" s="136"/>
      <c r="D1697" s="136"/>
      <c r="E1697" s="136"/>
      <c r="F1697" s="136"/>
      <c r="G1697" s="259" t="s">
        <v>5998</v>
      </c>
      <c r="H1697" s="197"/>
      <c r="I1697" s="181">
        <v>5.67</v>
      </c>
    </row>
    <row r="1698" spans="1:9" ht="15" customHeight="1">
      <c r="A1698" s="136"/>
      <c r="B1698" s="136"/>
      <c r="C1698" s="136"/>
      <c r="D1698" s="136"/>
      <c r="E1698" s="136"/>
      <c r="F1698" s="136"/>
      <c r="G1698" s="259" t="s">
        <v>5999</v>
      </c>
      <c r="H1698" s="197"/>
      <c r="I1698" s="181">
        <v>25.9</v>
      </c>
    </row>
    <row r="1699" spans="1:9" ht="9.75" customHeight="1">
      <c r="A1699" s="136"/>
      <c r="B1699" s="136"/>
      <c r="C1699" s="136"/>
      <c r="D1699" s="260"/>
      <c r="E1699" s="197"/>
      <c r="F1699" s="197"/>
      <c r="G1699" s="136"/>
      <c r="H1699" s="136"/>
      <c r="I1699" s="136"/>
    </row>
    <row r="1700" spans="1:9" ht="19.5" customHeight="1">
      <c r="A1700" s="261" t="s">
        <v>6000</v>
      </c>
      <c r="B1700" s="218"/>
      <c r="C1700" s="218"/>
      <c r="D1700" s="218"/>
      <c r="E1700" s="218"/>
      <c r="F1700" s="218"/>
      <c r="G1700" s="218"/>
      <c r="H1700" s="218"/>
      <c r="I1700" s="219"/>
    </row>
    <row r="1701" spans="1:9" ht="15" customHeight="1">
      <c r="A1701" s="262" t="s">
        <v>6001</v>
      </c>
      <c r="B1701" s="218"/>
      <c r="C1701" s="218"/>
      <c r="D1701" s="218"/>
      <c r="E1701" s="219"/>
      <c r="F1701" s="176" t="s">
        <v>6002</v>
      </c>
      <c r="G1701" s="176" t="s">
        <v>6003</v>
      </c>
      <c r="H1701" s="176" t="s">
        <v>6004</v>
      </c>
      <c r="I1701" s="176" t="s">
        <v>6005</v>
      </c>
    </row>
    <row r="1702" spans="1:9" ht="15" customHeight="1">
      <c r="A1702" s="177" t="s">
        <v>6006</v>
      </c>
      <c r="B1702" s="263" t="s">
        <v>6007</v>
      </c>
      <c r="C1702" s="197"/>
      <c r="D1702" s="197"/>
      <c r="E1702" s="197"/>
      <c r="F1702" s="177" t="s">
        <v>6008</v>
      </c>
      <c r="G1702" s="179">
        <v>0.31</v>
      </c>
      <c r="H1702" s="180">
        <v>12.14</v>
      </c>
      <c r="I1702" s="180">
        <v>3.76</v>
      </c>
    </row>
    <row r="1703" spans="1:9" ht="15" customHeight="1">
      <c r="A1703" s="177" t="s">
        <v>6009</v>
      </c>
      <c r="B1703" s="263" t="s">
        <v>6010</v>
      </c>
      <c r="C1703" s="197"/>
      <c r="D1703" s="197"/>
      <c r="E1703" s="197"/>
      <c r="F1703" s="177" t="s">
        <v>6011</v>
      </c>
      <c r="G1703" s="179">
        <v>0.31</v>
      </c>
      <c r="H1703" s="180">
        <v>14.39</v>
      </c>
      <c r="I1703" s="180">
        <v>4.46</v>
      </c>
    </row>
    <row r="1704" spans="1:9" ht="15" customHeight="1">
      <c r="A1704" s="136"/>
      <c r="B1704" s="136"/>
      <c r="C1704" s="136"/>
      <c r="D1704" s="136"/>
      <c r="E1704" s="136"/>
      <c r="F1704" s="136"/>
      <c r="G1704" s="259" t="s">
        <v>6012</v>
      </c>
      <c r="H1704" s="197"/>
      <c r="I1704" s="181">
        <v>8.2242999999999995</v>
      </c>
    </row>
    <row r="1705" spans="1:9" ht="15" customHeight="1">
      <c r="A1705" s="136"/>
      <c r="B1705" s="136"/>
      <c r="C1705" s="136"/>
      <c r="D1705" s="136"/>
      <c r="E1705" s="136"/>
      <c r="F1705" s="136"/>
      <c r="G1705" s="259" t="s">
        <v>6013</v>
      </c>
      <c r="H1705" s="197"/>
      <c r="I1705" s="182">
        <v>8.2242999999999995</v>
      </c>
    </row>
    <row r="1706" spans="1:9" ht="15" customHeight="1">
      <c r="A1706" s="136"/>
      <c r="B1706" s="136"/>
      <c r="C1706" s="136"/>
      <c r="D1706" s="136"/>
      <c r="E1706" s="136"/>
      <c r="F1706" s="136"/>
      <c r="G1706" s="259" t="s">
        <v>6014</v>
      </c>
      <c r="H1706" s="197"/>
      <c r="I1706" s="182">
        <v>1</v>
      </c>
    </row>
    <row r="1707" spans="1:9" ht="15" customHeight="1">
      <c r="A1707" s="136"/>
      <c r="B1707" s="136"/>
      <c r="C1707" s="136"/>
      <c r="D1707" s="136"/>
      <c r="E1707" s="136"/>
      <c r="F1707" s="136"/>
      <c r="G1707" s="269" t="s">
        <v>6015</v>
      </c>
      <c r="H1707" s="202"/>
      <c r="I1707" s="183">
        <v>8.2242999999999995</v>
      </c>
    </row>
    <row r="1708" spans="1:9" ht="15" customHeight="1">
      <c r="A1708" s="262" t="s">
        <v>6016</v>
      </c>
      <c r="B1708" s="218"/>
      <c r="C1708" s="218"/>
      <c r="D1708" s="218"/>
      <c r="E1708" s="219"/>
      <c r="F1708" s="176" t="s">
        <v>6017</v>
      </c>
      <c r="G1708" s="176" t="s">
        <v>6018</v>
      </c>
      <c r="H1708" s="176" t="s">
        <v>6019</v>
      </c>
      <c r="I1708" s="176" t="s">
        <v>6020</v>
      </c>
    </row>
    <row r="1709" spans="1:9" ht="15" customHeight="1">
      <c r="A1709" s="177" t="s">
        <v>6021</v>
      </c>
      <c r="B1709" s="263" t="s">
        <v>6022</v>
      </c>
      <c r="C1709" s="197"/>
      <c r="D1709" s="197"/>
      <c r="E1709" s="197"/>
      <c r="F1709" s="177" t="s">
        <v>6023</v>
      </c>
      <c r="G1709" s="179">
        <v>1.02</v>
      </c>
      <c r="H1709" s="180">
        <v>18.14</v>
      </c>
      <c r="I1709" s="180">
        <v>18.5</v>
      </c>
    </row>
    <row r="1710" spans="1:9" ht="15" customHeight="1">
      <c r="A1710" s="136"/>
      <c r="B1710" s="136"/>
      <c r="C1710" s="136"/>
      <c r="D1710" s="136"/>
      <c r="E1710" s="136"/>
      <c r="F1710" s="136"/>
      <c r="G1710" s="259" t="s">
        <v>6024</v>
      </c>
      <c r="H1710" s="197"/>
      <c r="I1710" s="181">
        <v>18.502800000000001</v>
      </c>
    </row>
    <row r="1711" spans="1:9" ht="15" customHeight="1">
      <c r="A1711" s="136"/>
      <c r="B1711" s="136"/>
      <c r="C1711" s="136"/>
      <c r="D1711" s="136"/>
      <c r="E1711" s="136"/>
      <c r="F1711" s="136"/>
      <c r="G1711" s="259" t="s">
        <v>6025</v>
      </c>
      <c r="H1711" s="197"/>
      <c r="I1711" s="184">
        <v>26.7271</v>
      </c>
    </row>
    <row r="1712" spans="1:9" ht="15" customHeight="1">
      <c r="A1712" s="136"/>
      <c r="B1712" s="136"/>
      <c r="C1712" s="136"/>
      <c r="D1712" s="136"/>
      <c r="E1712" s="136"/>
      <c r="F1712" s="136"/>
      <c r="G1712" s="259" t="s">
        <v>6026</v>
      </c>
      <c r="H1712" s="197"/>
      <c r="I1712" s="181">
        <v>26.73</v>
      </c>
    </row>
    <row r="1713" spans="1:9" ht="15" customHeight="1">
      <c r="A1713" s="136"/>
      <c r="B1713" s="136"/>
      <c r="C1713" s="136"/>
      <c r="D1713" s="136"/>
      <c r="E1713" s="136"/>
      <c r="F1713" s="136"/>
      <c r="G1713" s="259" t="s">
        <v>6027</v>
      </c>
      <c r="H1713" s="197"/>
      <c r="I1713" s="181">
        <v>7.5</v>
      </c>
    </row>
    <row r="1714" spans="1:9" ht="15" customHeight="1">
      <c r="A1714" s="136"/>
      <c r="B1714" s="136"/>
      <c r="C1714" s="136"/>
      <c r="D1714" s="136"/>
      <c r="E1714" s="136"/>
      <c r="F1714" s="136"/>
      <c r="G1714" s="259" t="s">
        <v>6028</v>
      </c>
      <c r="H1714" s="197"/>
      <c r="I1714" s="181">
        <v>34.229999999999997</v>
      </c>
    </row>
    <row r="1715" spans="1:9" ht="9.75" customHeight="1">
      <c r="A1715" s="136"/>
      <c r="B1715" s="136"/>
      <c r="C1715" s="136"/>
      <c r="D1715" s="260"/>
      <c r="E1715" s="197"/>
      <c r="F1715" s="197"/>
      <c r="G1715" s="136"/>
      <c r="H1715" s="136"/>
      <c r="I1715" s="136"/>
    </row>
    <row r="1716" spans="1:9" ht="19.5" customHeight="1">
      <c r="A1716" s="261" t="s">
        <v>6029</v>
      </c>
      <c r="B1716" s="218"/>
      <c r="C1716" s="218"/>
      <c r="D1716" s="218"/>
      <c r="E1716" s="218"/>
      <c r="F1716" s="218"/>
      <c r="G1716" s="218"/>
      <c r="H1716" s="218"/>
      <c r="I1716" s="219"/>
    </row>
    <row r="1717" spans="1:9" ht="15" customHeight="1">
      <c r="A1717" s="262" t="s">
        <v>6030</v>
      </c>
      <c r="B1717" s="218"/>
      <c r="C1717" s="218"/>
      <c r="D1717" s="218"/>
      <c r="E1717" s="219"/>
      <c r="F1717" s="176" t="s">
        <v>6031</v>
      </c>
      <c r="G1717" s="176" t="s">
        <v>6032</v>
      </c>
      <c r="H1717" s="176" t="s">
        <v>6033</v>
      </c>
      <c r="I1717" s="176" t="s">
        <v>6034</v>
      </c>
    </row>
    <row r="1718" spans="1:9" ht="15" customHeight="1">
      <c r="A1718" s="177" t="s">
        <v>6035</v>
      </c>
      <c r="B1718" s="263" t="s">
        <v>6036</v>
      </c>
      <c r="C1718" s="197"/>
      <c r="D1718" s="197"/>
      <c r="E1718" s="197"/>
      <c r="F1718" s="177" t="s">
        <v>6037</v>
      </c>
      <c r="G1718" s="179">
        <v>0.6</v>
      </c>
      <c r="H1718" s="180">
        <v>12.14</v>
      </c>
      <c r="I1718" s="180">
        <v>7.28</v>
      </c>
    </row>
    <row r="1719" spans="1:9" ht="15" customHeight="1">
      <c r="A1719" s="177" t="s">
        <v>6038</v>
      </c>
      <c r="B1719" s="263" t="s">
        <v>6039</v>
      </c>
      <c r="C1719" s="197"/>
      <c r="D1719" s="197"/>
      <c r="E1719" s="197"/>
      <c r="F1719" s="177" t="s">
        <v>6040</v>
      </c>
      <c r="G1719" s="179">
        <v>0.6</v>
      </c>
      <c r="H1719" s="180">
        <v>14.39</v>
      </c>
      <c r="I1719" s="180">
        <v>8.6300000000000008</v>
      </c>
    </row>
    <row r="1720" spans="1:9" ht="15" customHeight="1">
      <c r="A1720" s="136"/>
      <c r="B1720" s="136"/>
      <c r="C1720" s="136"/>
      <c r="D1720" s="136"/>
      <c r="E1720" s="136"/>
      <c r="F1720" s="136"/>
      <c r="G1720" s="259" t="s">
        <v>6041</v>
      </c>
      <c r="H1720" s="197"/>
      <c r="I1720" s="181">
        <v>15.917999999999999</v>
      </c>
    </row>
    <row r="1721" spans="1:9" ht="15" customHeight="1">
      <c r="A1721" s="136"/>
      <c r="B1721" s="136"/>
      <c r="C1721" s="136"/>
      <c r="D1721" s="136"/>
      <c r="E1721" s="136"/>
      <c r="F1721" s="136"/>
      <c r="G1721" s="259" t="s">
        <v>6042</v>
      </c>
      <c r="H1721" s="197"/>
      <c r="I1721" s="182">
        <v>15.917999999999999</v>
      </c>
    </row>
    <row r="1722" spans="1:9" ht="15" customHeight="1">
      <c r="A1722" s="136"/>
      <c r="B1722" s="136"/>
      <c r="C1722" s="136"/>
      <c r="D1722" s="136"/>
      <c r="E1722" s="136"/>
      <c r="F1722" s="136"/>
      <c r="G1722" s="259" t="s">
        <v>6043</v>
      </c>
      <c r="H1722" s="197"/>
      <c r="I1722" s="182">
        <v>1</v>
      </c>
    </row>
    <row r="1723" spans="1:9" ht="15" customHeight="1">
      <c r="A1723" s="136"/>
      <c r="B1723" s="136"/>
      <c r="C1723" s="136"/>
      <c r="D1723" s="136"/>
      <c r="E1723" s="136"/>
      <c r="F1723" s="136"/>
      <c r="G1723" s="269" t="s">
        <v>6044</v>
      </c>
      <c r="H1723" s="202"/>
      <c r="I1723" s="183">
        <v>15.917999999999999</v>
      </c>
    </row>
    <row r="1724" spans="1:9" ht="15" customHeight="1">
      <c r="A1724" s="262" t="s">
        <v>6045</v>
      </c>
      <c r="B1724" s="218"/>
      <c r="C1724" s="218"/>
      <c r="D1724" s="218"/>
      <c r="E1724" s="219"/>
      <c r="F1724" s="176" t="s">
        <v>6046</v>
      </c>
      <c r="G1724" s="176" t="s">
        <v>6047</v>
      </c>
      <c r="H1724" s="176" t="s">
        <v>6048</v>
      </c>
      <c r="I1724" s="176" t="s">
        <v>6049</v>
      </c>
    </row>
    <row r="1725" spans="1:9" ht="15" customHeight="1">
      <c r="A1725" s="177" t="s">
        <v>6050</v>
      </c>
      <c r="B1725" s="263" t="s">
        <v>6051</v>
      </c>
      <c r="C1725" s="197"/>
      <c r="D1725" s="197"/>
      <c r="E1725" s="197"/>
      <c r="F1725" s="177" t="s">
        <v>6052</v>
      </c>
      <c r="G1725" s="179">
        <v>2</v>
      </c>
      <c r="H1725" s="180">
        <v>0.11</v>
      </c>
      <c r="I1725" s="180">
        <v>0.22</v>
      </c>
    </row>
    <row r="1726" spans="1:9" ht="15" customHeight="1">
      <c r="A1726" s="177" t="s">
        <v>6053</v>
      </c>
      <c r="B1726" s="263" t="s">
        <v>6054</v>
      </c>
      <c r="C1726" s="197"/>
      <c r="D1726" s="197"/>
      <c r="E1726" s="197"/>
      <c r="F1726" s="177" t="s">
        <v>6055</v>
      </c>
      <c r="G1726" s="179">
        <v>2</v>
      </c>
      <c r="H1726" s="180">
        <v>0.3</v>
      </c>
      <c r="I1726" s="180">
        <v>0.6</v>
      </c>
    </row>
    <row r="1727" spans="1:9" ht="15" customHeight="1">
      <c r="A1727" s="177" t="s">
        <v>6056</v>
      </c>
      <c r="B1727" s="263" t="s">
        <v>6057</v>
      </c>
      <c r="C1727" s="197"/>
      <c r="D1727" s="197"/>
      <c r="E1727" s="197"/>
      <c r="F1727" s="177" t="s">
        <v>6058</v>
      </c>
      <c r="G1727" s="179">
        <v>1.2999999999999999E-2</v>
      </c>
      <c r="H1727" s="180">
        <v>36.78</v>
      </c>
      <c r="I1727" s="180">
        <v>0.48</v>
      </c>
    </row>
    <row r="1728" spans="1:9" ht="15" customHeight="1">
      <c r="A1728" s="177" t="s">
        <v>6059</v>
      </c>
      <c r="B1728" s="263" t="s">
        <v>6060</v>
      </c>
      <c r="C1728" s="197"/>
      <c r="D1728" s="197"/>
      <c r="E1728" s="197"/>
      <c r="F1728" s="177" t="s">
        <v>6061</v>
      </c>
      <c r="G1728" s="179">
        <v>1</v>
      </c>
      <c r="H1728" s="180">
        <v>20.82</v>
      </c>
      <c r="I1728" s="180">
        <v>20.82</v>
      </c>
    </row>
    <row r="1729" spans="1:9" ht="15" customHeight="1">
      <c r="A1729" s="136"/>
      <c r="B1729" s="136"/>
      <c r="C1729" s="136"/>
      <c r="D1729" s="136"/>
      <c r="E1729" s="136"/>
      <c r="F1729" s="136"/>
      <c r="G1729" s="259" t="s">
        <v>6062</v>
      </c>
      <c r="H1729" s="197"/>
      <c r="I1729" s="181">
        <v>22.118099999999998</v>
      </c>
    </row>
    <row r="1730" spans="1:9" ht="15" customHeight="1">
      <c r="A1730" s="136"/>
      <c r="B1730" s="136"/>
      <c r="C1730" s="136"/>
      <c r="D1730" s="136"/>
      <c r="E1730" s="136"/>
      <c r="F1730" s="136"/>
      <c r="G1730" s="259" t="s">
        <v>6063</v>
      </c>
      <c r="H1730" s="197"/>
      <c r="I1730" s="184">
        <v>38.036099999999998</v>
      </c>
    </row>
    <row r="1731" spans="1:9" ht="15" customHeight="1">
      <c r="A1731" s="136"/>
      <c r="B1731" s="136"/>
      <c r="C1731" s="136"/>
      <c r="D1731" s="136"/>
      <c r="E1731" s="136"/>
      <c r="F1731" s="136"/>
      <c r="G1731" s="259" t="s">
        <v>6064</v>
      </c>
      <c r="H1731" s="197"/>
      <c r="I1731" s="181">
        <v>38.04</v>
      </c>
    </row>
    <row r="1732" spans="1:9" ht="15" customHeight="1">
      <c r="A1732" s="136"/>
      <c r="B1732" s="136"/>
      <c r="C1732" s="136"/>
      <c r="D1732" s="136"/>
      <c r="E1732" s="136"/>
      <c r="F1732" s="136"/>
      <c r="G1732" s="259" t="s">
        <v>6065</v>
      </c>
      <c r="H1732" s="197"/>
      <c r="I1732" s="181">
        <v>10.67</v>
      </c>
    </row>
    <row r="1733" spans="1:9" ht="15" customHeight="1">
      <c r="A1733" s="136"/>
      <c r="B1733" s="136"/>
      <c r="C1733" s="136"/>
      <c r="D1733" s="136"/>
      <c r="E1733" s="136"/>
      <c r="F1733" s="136"/>
      <c r="G1733" s="259" t="s">
        <v>6066</v>
      </c>
      <c r="H1733" s="197"/>
      <c r="I1733" s="181">
        <v>48.71</v>
      </c>
    </row>
    <row r="1734" spans="1:9" ht="9.75" customHeight="1">
      <c r="A1734" s="136"/>
      <c r="B1734" s="136"/>
      <c r="C1734" s="136"/>
      <c r="D1734" s="260"/>
      <c r="E1734" s="197"/>
      <c r="F1734" s="197"/>
      <c r="G1734" s="136"/>
      <c r="H1734" s="136"/>
      <c r="I1734" s="136"/>
    </row>
    <row r="1735" spans="1:9" ht="19.5" customHeight="1">
      <c r="A1735" s="261" t="s">
        <v>6067</v>
      </c>
      <c r="B1735" s="218"/>
      <c r="C1735" s="218"/>
      <c r="D1735" s="218"/>
      <c r="E1735" s="218"/>
      <c r="F1735" s="218"/>
      <c r="G1735" s="218"/>
      <c r="H1735" s="218"/>
      <c r="I1735" s="219"/>
    </row>
    <row r="1736" spans="1:9" ht="15" customHeight="1">
      <c r="A1736" s="262" t="s">
        <v>6068</v>
      </c>
      <c r="B1736" s="218"/>
      <c r="C1736" s="218"/>
      <c r="D1736" s="218"/>
      <c r="E1736" s="219"/>
      <c r="F1736" s="176" t="s">
        <v>6069</v>
      </c>
      <c r="G1736" s="176" t="s">
        <v>6070</v>
      </c>
      <c r="H1736" s="176" t="s">
        <v>6071</v>
      </c>
      <c r="I1736" s="176" t="s">
        <v>6072</v>
      </c>
    </row>
    <row r="1737" spans="1:9" ht="15" customHeight="1">
      <c r="A1737" s="177" t="s">
        <v>6073</v>
      </c>
      <c r="B1737" s="263" t="s">
        <v>6074</v>
      </c>
      <c r="C1737" s="197"/>
      <c r="D1737" s="197"/>
      <c r="E1737" s="197"/>
      <c r="F1737" s="177" t="s">
        <v>6075</v>
      </c>
      <c r="G1737" s="179">
        <v>0.2</v>
      </c>
      <c r="H1737" s="180">
        <v>12.14</v>
      </c>
      <c r="I1737" s="180">
        <v>2.4300000000000002</v>
      </c>
    </row>
    <row r="1738" spans="1:9" ht="15" customHeight="1">
      <c r="A1738" s="177" t="s">
        <v>6076</v>
      </c>
      <c r="B1738" s="263" t="s">
        <v>6077</v>
      </c>
      <c r="C1738" s="197"/>
      <c r="D1738" s="197"/>
      <c r="E1738" s="197"/>
      <c r="F1738" s="177" t="s">
        <v>6078</v>
      </c>
      <c r="G1738" s="179">
        <v>0.2</v>
      </c>
      <c r="H1738" s="180">
        <v>14.39</v>
      </c>
      <c r="I1738" s="180">
        <v>2.88</v>
      </c>
    </row>
    <row r="1739" spans="1:9" ht="15" customHeight="1">
      <c r="A1739" s="136"/>
      <c r="B1739" s="136"/>
      <c r="C1739" s="136"/>
      <c r="D1739" s="136"/>
      <c r="E1739" s="136"/>
      <c r="F1739" s="136"/>
      <c r="G1739" s="259" t="s">
        <v>6079</v>
      </c>
      <c r="H1739" s="197"/>
      <c r="I1739" s="181">
        <v>5.306</v>
      </c>
    </row>
    <row r="1740" spans="1:9" ht="15" customHeight="1">
      <c r="A1740" s="136"/>
      <c r="B1740" s="136"/>
      <c r="C1740" s="136"/>
      <c r="D1740" s="136"/>
      <c r="E1740" s="136"/>
      <c r="F1740" s="136"/>
      <c r="G1740" s="276" t="s">
        <v>6080</v>
      </c>
      <c r="H1740" s="202"/>
      <c r="I1740" s="183">
        <v>0</v>
      </c>
    </row>
    <row r="1741" spans="1:9" ht="15" customHeight="1">
      <c r="A1741" s="136"/>
      <c r="B1741" s="136"/>
      <c r="C1741" s="136"/>
      <c r="D1741" s="136"/>
      <c r="E1741" s="136"/>
      <c r="F1741" s="136"/>
      <c r="G1741" s="259" t="s">
        <v>6081</v>
      </c>
      <c r="H1741" s="197"/>
      <c r="I1741" s="182">
        <v>5.306</v>
      </c>
    </row>
    <row r="1742" spans="1:9" ht="15" customHeight="1">
      <c r="A1742" s="136"/>
      <c r="B1742" s="136"/>
      <c r="C1742" s="136"/>
      <c r="D1742" s="136"/>
      <c r="E1742" s="136"/>
      <c r="F1742" s="136"/>
      <c r="G1742" s="259" t="s">
        <v>6082</v>
      </c>
      <c r="H1742" s="197"/>
      <c r="I1742" s="182">
        <v>1</v>
      </c>
    </row>
    <row r="1743" spans="1:9" ht="15" customHeight="1">
      <c r="A1743" s="136"/>
      <c r="B1743" s="136"/>
      <c r="C1743" s="136"/>
      <c r="D1743" s="136"/>
      <c r="E1743" s="136"/>
      <c r="F1743" s="136"/>
      <c r="G1743" s="269" t="s">
        <v>6083</v>
      </c>
      <c r="H1743" s="202"/>
      <c r="I1743" s="183">
        <v>5.306</v>
      </c>
    </row>
    <row r="1744" spans="1:9" ht="15" customHeight="1">
      <c r="A1744" s="262" t="s">
        <v>6084</v>
      </c>
      <c r="B1744" s="218"/>
      <c r="C1744" s="218"/>
      <c r="D1744" s="218"/>
      <c r="E1744" s="219"/>
      <c r="F1744" s="176" t="s">
        <v>6085</v>
      </c>
      <c r="G1744" s="176" t="s">
        <v>6086</v>
      </c>
      <c r="H1744" s="176" t="s">
        <v>6087</v>
      </c>
      <c r="I1744" s="176" t="s">
        <v>6088</v>
      </c>
    </row>
    <row r="1745" spans="1:9" ht="15.75" customHeight="1">
      <c r="A1745" s="177" t="s">
        <v>6089</v>
      </c>
      <c r="B1745" s="263" t="s">
        <v>6090</v>
      </c>
      <c r="C1745" s="197"/>
      <c r="D1745" s="197"/>
      <c r="E1745" s="197"/>
      <c r="F1745" s="177" t="s">
        <v>6091</v>
      </c>
      <c r="G1745" s="180">
        <v>1</v>
      </c>
      <c r="H1745" s="180">
        <v>24.91</v>
      </c>
      <c r="I1745" s="180">
        <v>24.91</v>
      </c>
    </row>
    <row r="1746" spans="1:9" ht="15" customHeight="1">
      <c r="A1746" s="136"/>
      <c r="B1746" s="136"/>
      <c r="C1746" s="136"/>
      <c r="D1746" s="136"/>
      <c r="E1746" s="136"/>
      <c r="F1746" s="136"/>
      <c r="G1746" s="259" t="s">
        <v>6092</v>
      </c>
      <c r="H1746" s="197"/>
      <c r="I1746" s="181">
        <v>24.91</v>
      </c>
    </row>
    <row r="1747" spans="1:9" ht="15" customHeight="1">
      <c r="A1747" s="136"/>
      <c r="B1747" s="136"/>
      <c r="C1747" s="136"/>
      <c r="D1747" s="136"/>
      <c r="E1747" s="136"/>
      <c r="F1747" s="136"/>
      <c r="G1747" s="259" t="s">
        <v>6093</v>
      </c>
      <c r="H1747" s="197"/>
      <c r="I1747" s="184">
        <v>30.216000000000001</v>
      </c>
    </row>
    <row r="1748" spans="1:9" ht="15" customHeight="1">
      <c r="A1748" s="136"/>
      <c r="B1748" s="136"/>
      <c r="C1748" s="136"/>
      <c r="D1748" s="136"/>
      <c r="E1748" s="136"/>
      <c r="F1748" s="136"/>
      <c r="G1748" s="259" t="s">
        <v>6094</v>
      </c>
      <c r="H1748" s="197"/>
      <c r="I1748" s="181">
        <v>30.22</v>
      </c>
    </row>
    <row r="1749" spans="1:9" ht="15" customHeight="1">
      <c r="A1749" s="136"/>
      <c r="B1749" s="136"/>
      <c r="C1749" s="136"/>
      <c r="D1749" s="136"/>
      <c r="E1749" s="136"/>
      <c r="F1749" s="136"/>
      <c r="G1749" s="259" t="s">
        <v>6095</v>
      </c>
      <c r="H1749" s="197"/>
      <c r="I1749" s="181">
        <v>8.48</v>
      </c>
    </row>
    <row r="1750" spans="1:9" ht="15" customHeight="1">
      <c r="A1750" s="136"/>
      <c r="B1750" s="136"/>
      <c r="C1750" s="136"/>
      <c r="D1750" s="136"/>
      <c r="E1750" s="136"/>
      <c r="F1750" s="136"/>
      <c r="G1750" s="259" t="s">
        <v>6096</v>
      </c>
      <c r="H1750" s="197"/>
      <c r="I1750" s="181">
        <v>38.700000000000003</v>
      </c>
    </row>
    <row r="1751" spans="1:9" ht="9.75" customHeight="1">
      <c r="A1751" s="136"/>
      <c r="B1751" s="136"/>
      <c r="C1751" s="136"/>
      <c r="D1751" s="260"/>
      <c r="E1751" s="197"/>
      <c r="F1751" s="197"/>
      <c r="G1751" s="136"/>
      <c r="H1751" s="136"/>
      <c r="I1751" s="136"/>
    </row>
    <row r="1752" spans="1:9" ht="19.5" customHeight="1">
      <c r="A1752" s="261" t="s">
        <v>6097</v>
      </c>
      <c r="B1752" s="218"/>
      <c r="C1752" s="218"/>
      <c r="D1752" s="218"/>
      <c r="E1752" s="218"/>
      <c r="F1752" s="218"/>
      <c r="G1752" s="218"/>
      <c r="H1752" s="218"/>
      <c r="I1752" s="219"/>
    </row>
    <row r="1753" spans="1:9" ht="15" customHeight="1">
      <c r="A1753" s="270" t="s">
        <v>6098</v>
      </c>
      <c r="B1753" s="218"/>
      <c r="C1753" s="219"/>
      <c r="D1753" s="266" t="s">
        <v>6099</v>
      </c>
      <c r="E1753" s="219"/>
      <c r="F1753" s="176" t="s">
        <v>6100</v>
      </c>
      <c r="G1753" s="176" t="s">
        <v>6101</v>
      </c>
      <c r="H1753" s="176" t="s">
        <v>6102</v>
      </c>
      <c r="I1753" s="176" t="s">
        <v>6103</v>
      </c>
    </row>
    <row r="1754" spans="1:9" ht="27.75" customHeight="1">
      <c r="A1754" s="187" t="s">
        <v>6104</v>
      </c>
      <c r="B1754" s="271" t="s">
        <v>6105</v>
      </c>
      <c r="C1754" s="197"/>
      <c r="D1754" s="272" t="s">
        <v>6106</v>
      </c>
      <c r="E1754" s="197"/>
      <c r="F1754" s="187" t="s">
        <v>6107</v>
      </c>
      <c r="G1754" s="188">
        <v>1</v>
      </c>
      <c r="H1754" s="189">
        <v>58</v>
      </c>
      <c r="I1754" s="189">
        <v>58</v>
      </c>
    </row>
    <row r="1755" spans="1:9" ht="15" customHeight="1">
      <c r="A1755" s="136"/>
      <c r="B1755" s="136"/>
      <c r="C1755" s="136"/>
      <c r="D1755" s="136"/>
      <c r="E1755" s="136"/>
      <c r="F1755" s="136"/>
      <c r="G1755" s="273" t="s">
        <v>6108</v>
      </c>
      <c r="H1755" s="197"/>
      <c r="I1755" s="190">
        <v>58</v>
      </c>
    </row>
    <row r="1756" spans="1:9" ht="15" customHeight="1">
      <c r="A1756" s="270" t="s">
        <v>6109</v>
      </c>
      <c r="B1756" s="218"/>
      <c r="C1756" s="219"/>
      <c r="D1756" s="266" t="s">
        <v>6110</v>
      </c>
      <c r="E1756" s="219"/>
      <c r="F1756" s="176" t="s">
        <v>6111</v>
      </c>
      <c r="G1756" s="176" t="s">
        <v>6112</v>
      </c>
      <c r="H1756" s="176" t="s">
        <v>6113</v>
      </c>
      <c r="I1756" s="176" t="s">
        <v>6114</v>
      </c>
    </row>
    <row r="1757" spans="1:9" ht="15" customHeight="1">
      <c r="A1757" s="187" t="s">
        <v>6115</v>
      </c>
      <c r="B1757" s="271" t="s">
        <v>6116</v>
      </c>
      <c r="C1757" s="197"/>
      <c r="D1757" s="272" t="s">
        <v>6117</v>
      </c>
      <c r="E1757" s="197"/>
      <c r="F1757" s="187" t="s">
        <v>6118</v>
      </c>
      <c r="G1757" s="188">
        <v>0.12640000000000001</v>
      </c>
      <c r="H1757" s="189">
        <v>18.68</v>
      </c>
      <c r="I1757" s="189">
        <v>2.36</v>
      </c>
    </row>
    <row r="1758" spans="1:9" ht="15" customHeight="1">
      <c r="A1758" s="187" t="s">
        <v>6119</v>
      </c>
      <c r="B1758" s="271" t="s">
        <v>6120</v>
      </c>
      <c r="C1758" s="197"/>
      <c r="D1758" s="272" t="s">
        <v>6121</v>
      </c>
      <c r="E1758" s="197"/>
      <c r="F1758" s="187" t="s">
        <v>6122</v>
      </c>
      <c r="G1758" s="188">
        <v>0.12640000000000001</v>
      </c>
      <c r="H1758" s="189">
        <v>19.850000000000001</v>
      </c>
      <c r="I1758" s="189">
        <v>2.5099999999999998</v>
      </c>
    </row>
    <row r="1759" spans="1:9" ht="15" customHeight="1">
      <c r="A1759" s="136"/>
      <c r="B1759" s="136"/>
      <c r="C1759" s="136"/>
      <c r="D1759" s="136"/>
      <c r="E1759" s="136"/>
      <c r="F1759" s="136"/>
      <c r="G1759" s="273" t="s">
        <v>6123</v>
      </c>
      <c r="H1759" s="197"/>
      <c r="I1759" s="190">
        <v>4.87</v>
      </c>
    </row>
    <row r="1760" spans="1:9" ht="15" customHeight="1">
      <c r="A1760" s="136"/>
      <c r="B1760" s="136"/>
      <c r="C1760" s="136"/>
      <c r="D1760" s="136"/>
      <c r="E1760" s="136"/>
      <c r="F1760" s="136"/>
      <c r="G1760" s="259" t="s">
        <v>6124</v>
      </c>
      <c r="H1760" s="197"/>
      <c r="I1760" s="181">
        <v>62.87</v>
      </c>
    </row>
    <row r="1761" spans="1:9" ht="15" customHeight="1">
      <c r="A1761" s="136"/>
      <c r="B1761" s="136"/>
      <c r="C1761" s="136"/>
      <c r="D1761" s="136"/>
      <c r="E1761" s="136"/>
      <c r="F1761" s="136"/>
      <c r="G1761" s="259" t="s">
        <v>6125</v>
      </c>
      <c r="H1761" s="197"/>
      <c r="I1761" s="181">
        <v>17.64</v>
      </c>
    </row>
    <row r="1762" spans="1:9" ht="15" customHeight="1">
      <c r="A1762" s="136"/>
      <c r="B1762" s="136"/>
      <c r="C1762" s="136"/>
      <c r="D1762" s="136"/>
      <c r="E1762" s="136"/>
      <c r="F1762" s="136"/>
      <c r="G1762" s="259" t="s">
        <v>6126</v>
      </c>
      <c r="H1762" s="197"/>
      <c r="I1762" s="181">
        <v>80.510000000000005</v>
      </c>
    </row>
    <row r="1763" spans="1:9" ht="9.75" customHeight="1">
      <c r="A1763" s="136"/>
      <c r="B1763" s="136"/>
      <c r="C1763" s="136"/>
      <c r="D1763" s="260"/>
      <c r="E1763" s="197"/>
      <c r="F1763" s="197"/>
      <c r="G1763" s="136"/>
      <c r="H1763" s="136"/>
      <c r="I1763" s="136"/>
    </row>
    <row r="1764" spans="1:9" ht="19.5" customHeight="1">
      <c r="A1764" s="261" t="s">
        <v>6127</v>
      </c>
      <c r="B1764" s="218"/>
      <c r="C1764" s="218"/>
      <c r="D1764" s="218"/>
      <c r="E1764" s="218"/>
      <c r="F1764" s="218"/>
      <c r="G1764" s="218"/>
      <c r="H1764" s="218"/>
      <c r="I1764" s="219"/>
    </row>
    <row r="1765" spans="1:9" ht="15" customHeight="1">
      <c r="A1765" s="262" t="s">
        <v>6128</v>
      </c>
      <c r="B1765" s="218"/>
      <c r="C1765" s="218"/>
      <c r="D1765" s="218"/>
      <c r="E1765" s="219"/>
      <c r="F1765" s="176" t="s">
        <v>6129</v>
      </c>
      <c r="G1765" s="176" t="s">
        <v>6130</v>
      </c>
      <c r="H1765" s="176" t="s">
        <v>6131</v>
      </c>
      <c r="I1765" s="176" t="s">
        <v>6132</v>
      </c>
    </row>
    <row r="1766" spans="1:9" ht="15" customHeight="1">
      <c r="A1766" s="177" t="s">
        <v>6133</v>
      </c>
      <c r="B1766" s="263" t="s">
        <v>6134</v>
      </c>
      <c r="C1766" s="197"/>
      <c r="D1766" s="197"/>
      <c r="E1766" s="197"/>
      <c r="F1766" s="177" t="s">
        <v>6135</v>
      </c>
      <c r="G1766" s="179">
        <v>0.6</v>
      </c>
      <c r="H1766" s="180">
        <v>12.14</v>
      </c>
      <c r="I1766" s="180">
        <v>7.28</v>
      </c>
    </row>
    <row r="1767" spans="1:9" ht="15" customHeight="1">
      <c r="A1767" s="177" t="s">
        <v>6136</v>
      </c>
      <c r="B1767" s="263" t="s">
        <v>6137</v>
      </c>
      <c r="C1767" s="197"/>
      <c r="D1767" s="197"/>
      <c r="E1767" s="197"/>
      <c r="F1767" s="177" t="s">
        <v>6138</v>
      </c>
      <c r="G1767" s="179">
        <v>0.6</v>
      </c>
      <c r="H1767" s="180">
        <v>14.39</v>
      </c>
      <c r="I1767" s="180">
        <v>8.6300000000000008</v>
      </c>
    </row>
    <row r="1768" spans="1:9" ht="15" customHeight="1">
      <c r="A1768" s="136"/>
      <c r="B1768" s="136"/>
      <c r="C1768" s="136"/>
      <c r="D1768" s="136"/>
      <c r="E1768" s="136"/>
      <c r="F1768" s="136"/>
      <c r="G1768" s="259" t="s">
        <v>6139</v>
      </c>
      <c r="H1768" s="197"/>
      <c r="I1768" s="181">
        <v>15.917999999999999</v>
      </c>
    </row>
    <row r="1769" spans="1:9" ht="15" customHeight="1">
      <c r="A1769" s="136"/>
      <c r="B1769" s="136"/>
      <c r="C1769" s="136"/>
      <c r="D1769" s="136"/>
      <c r="E1769" s="136"/>
      <c r="F1769" s="136"/>
      <c r="G1769" s="259" t="s">
        <v>6140</v>
      </c>
      <c r="H1769" s="197"/>
      <c r="I1769" s="182">
        <v>15.917999999999999</v>
      </c>
    </row>
    <row r="1770" spans="1:9" ht="15" customHeight="1">
      <c r="A1770" s="136"/>
      <c r="B1770" s="136"/>
      <c r="C1770" s="136"/>
      <c r="D1770" s="136"/>
      <c r="E1770" s="136"/>
      <c r="F1770" s="136"/>
      <c r="G1770" s="259" t="s">
        <v>6141</v>
      </c>
      <c r="H1770" s="197"/>
      <c r="I1770" s="182">
        <v>1</v>
      </c>
    </row>
    <row r="1771" spans="1:9" ht="15" customHeight="1">
      <c r="A1771" s="136"/>
      <c r="B1771" s="136"/>
      <c r="C1771" s="136"/>
      <c r="D1771" s="136"/>
      <c r="E1771" s="136"/>
      <c r="F1771" s="136"/>
      <c r="G1771" s="269" t="s">
        <v>6142</v>
      </c>
      <c r="H1771" s="202"/>
      <c r="I1771" s="183">
        <v>15.917999999999999</v>
      </c>
    </row>
    <row r="1772" spans="1:9" ht="15" customHeight="1">
      <c r="A1772" s="262" t="s">
        <v>6143</v>
      </c>
      <c r="B1772" s="218"/>
      <c r="C1772" s="218"/>
      <c r="D1772" s="218"/>
      <c r="E1772" s="219"/>
      <c r="F1772" s="176" t="s">
        <v>6144</v>
      </c>
      <c r="G1772" s="176" t="s">
        <v>6145</v>
      </c>
      <c r="H1772" s="176" t="s">
        <v>6146</v>
      </c>
      <c r="I1772" s="176" t="s">
        <v>6147</v>
      </c>
    </row>
    <row r="1773" spans="1:9" ht="15" customHeight="1">
      <c r="A1773" s="177" t="s">
        <v>6148</v>
      </c>
      <c r="B1773" s="263" t="s">
        <v>6149</v>
      </c>
      <c r="C1773" s="197"/>
      <c r="D1773" s="197"/>
      <c r="E1773" s="197"/>
      <c r="F1773" s="177" t="s">
        <v>6150</v>
      </c>
      <c r="G1773" s="179">
        <v>1</v>
      </c>
      <c r="H1773" s="180">
        <v>19.440000000000001</v>
      </c>
      <c r="I1773" s="180">
        <v>19.440000000000001</v>
      </c>
    </row>
    <row r="1774" spans="1:9" ht="15" customHeight="1">
      <c r="A1774" s="177" t="s">
        <v>6151</v>
      </c>
      <c r="B1774" s="263" t="s">
        <v>6152</v>
      </c>
      <c r="C1774" s="197"/>
      <c r="D1774" s="197"/>
      <c r="E1774" s="197"/>
      <c r="F1774" s="177" t="s">
        <v>6153</v>
      </c>
      <c r="G1774" s="179">
        <v>1</v>
      </c>
      <c r="H1774" s="180">
        <v>1.41</v>
      </c>
      <c r="I1774" s="180">
        <v>1.41</v>
      </c>
    </row>
    <row r="1775" spans="1:9" ht="15" customHeight="1">
      <c r="A1775" s="177" t="s">
        <v>6154</v>
      </c>
      <c r="B1775" s="263" t="s">
        <v>6155</v>
      </c>
      <c r="C1775" s="197"/>
      <c r="D1775" s="197"/>
      <c r="E1775" s="197"/>
      <c r="F1775" s="177" t="s">
        <v>6156</v>
      </c>
      <c r="G1775" s="179">
        <v>6.5000000000000002E-2</v>
      </c>
      <c r="H1775" s="180">
        <v>36.78</v>
      </c>
      <c r="I1775" s="180">
        <v>2.39</v>
      </c>
    </row>
    <row r="1776" spans="1:9" ht="15" customHeight="1">
      <c r="A1776" s="136"/>
      <c r="B1776" s="136"/>
      <c r="C1776" s="136"/>
      <c r="D1776" s="136"/>
      <c r="E1776" s="136"/>
      <c r="F1776" s="136"/>
      <c r="G1776" s="259" t="s">
        <v>6157</v>
      </c>
      <c r="H1776" s="197"/>
      <c r="I1776" s="181">
        <v>23.2407</v>
      </c>
    </row>
    <row r="1777" spans="1:9" ht="15" customHeight="1">
      <c r="A1777" s="136"/>
      <c r="B1777" s="136"/>
      <c r="C1777" s="136"/>
      <c r="D1777" s="136"/>
      <c r="E1777" s="136"/>
      <c r="F1777" s="136"/>
      <c r="G1777" s="259" t="s">
        <v>6158</v>
      </c>
      <c r="H1777" s="197"/>
      <c r="I1777" s="184">
        <v>39.158700000000003</v>
      </c>
    </row>
    <row r="1778" spans="1:9" ht="15" customHeight="1">
      <c r="A1778" s="136"/>
      <c r="B1778" s="136"/>
      <c r="C1778" s="136"/>
      <c r="D1778" s="136"/>
      <c r="E1778" s="136"/>
      <c r="F1778" s="136"/>
      <c r="G1778" s="259" t="s">
        <v>6159</v>
      </c>
      <c r="H1778" s="197"/>
      <c r="I1778" s="181">
        <v>39.159999999999997</v>
      </c>
    </row>
    <row r="1779" spans="1:9" ht="15" customHeight="1">
      <c r="A1779" s="136"/>
      <c r="B1779" s="136"/>
      <c r="C1779" s="136"/>
      <c r="D1779" s="136"/>
      <c r="E1779" s="136"/>
      <c r="F1779" s="136"/>
      <c r="G1779" s="259" t="s">
        <v>6160</v>
      </c>
      <c r="H1779" s="197"/>
      <c r="I1779" s="181">
        <v>10.98</v>
      </c>
    </row>
    <row r="1780" spans="1:9" ht="15" customHeight="1">
      <c r="A1780" s="136"/>
      <c r="B1780" s="136"/>
      <c r="C1780" s="136"/>
      <c r="D1780" s="136"/>
      <c r="E1780" s="136"/>
      <c r="F1780" s="136"/>
      <c r="G1780" s="259" t="s">
        <v>6161</v>
      </c>
      <c r="H1780" s="197"/>
      <c r="I1780" s="181">
        <v>50.14</v>
      </c>
    </row>
    <row r="1781" spans="1:9" ht="9.75" customHeight="1">
      <c r="A1781" s="136"/>
      <c r="B1781" s="136"/>
      <c r="C1781" s="136"/>
      <c r="D1781" s="260"/>
      <c r="E1781" s="197"/>
      <c r="F1781" s="197"/>
      <c r="G1781" s="136"/>
      <c r="H1781" s="136"/>
      <c r="I1781" s="136"/>
    </row>
    <row r="1782" spans="1:9" ht="19.5" customHeight="1">
      <c r="A1782" s="261" t="s">
        <v>6162</v>
      </c>
      <c r="B1782" s="218"/>
      <c r="C1782" s="218"/>
      <c r="D1782" s="218"/>
      <c r="E1782" s="218"/>
      <c r="F1782" s="218"/>
      <c r="G1782" s="218"/>
      <c r="H1782" s="218"/>
      <c r="I1782" s="219"/>
    </row>
    <row r="1783" spans="1:9" ht="15" customHeight="1">
      <c r="A1783" s="262" t="s">
        <v>6163</v>
      </c>
      <c r="B1783" s="218"/>
      <c r="C1783" s="218"/>
      <c r="D1783" s="218"/>
      <c r="E1783" s="219"/>
      <c r="F1783" s="176" t="s">
        <v>6164</v>
      </c>
      <c r="G1783" s="176" t="s">
        <v>6165</v>
      </c>
      <c r="H1783" s="176" t="s">
        <v>6166</v>
      </c>
      <c r="I1783" s="176" t="s">
        <v>6167</v>
      </c>
    </row>
    <row r="1784" spans="1:9" ht="15" customHeight="1">
      <c r="A1784" s="177" t="s">
        <v>6168</v>
      </c>
      <c r="B1784" s="263" t="s">
        <v>6169</v>
      </c>
      <c r="C1784" s="197"/>
      <c r="D1784" s="197"/>
      <c r="E1784" s="197"/>
      <c r="F1784" s="177" t="s">
        <v>6170</v>
      </c>
      <c r="G1784" s="179">
        <v>0.2</v>
      </c>
      <c r="H1784" s="180">
        <v>12.14</v>
      </c>
      <c r="I1784" s="180">
        <v>2.4300000000000002</v>
      </c>
    </row>
    <row r="1785" spans="1:9" ht="15" customHeight="1">
      <c r="A1785" s="177" t="s">
        <v>6171</v>
      </c>
      <c r="B1785" s="263" t="s">
        <v>6172</v>
      </c>
      <c r="C1785" s="197"/>
      <c r="D1785" s="197"/>
      <c r="E1785" s="197"/>
      <c r="F1785" s="177" t="s">
        <v>6173</v>
      </c>
      <c r="G1785" s="179">
        <v>0.2</v>
      </c>
      <c r="H1785" s="180">
        <v>14.39</v>
      </c>
      <c r="I1785" s="180">
        <v>2.88</v>
      </c>
    </row>
    <row r="1786" spans="1:9" ht="15" customHeight="1">
      <c r="A1786" s="136"/>
      <c r="B1786" s="136"/>
      <c r="C1786" s="136"/>
      <c r="D1786" s="136"/>
      <c r="E1786" s="136"/>
      <c r="F1786" s="136"/>
      <c r="G1786" s="259" t="s">
        <v>6174</v>
      </c>
      <c r="H1786" s="197"/>
      <c r="I1786" s="181">
        <v>5.306</v>
      </c>
    </row>
    <row r="1787" spans="1:9" ht="15" customHeight="1">
      <c r="A1787" s="136"/>
      <c r="B1787" s="136"/>
      <c r="C1787" s="136"/>
      <c r="D1787" s="136"/>
      <c r="E1787" s="136"/>
      <c r="F1787" s="136"/>
      <c r="G1787" s="276" t="s">
        <v>6175</v>
      </c>
      <c r="H1787" s="202"/>
      <c r="I1787" s="183">
        <v>0</v>
      </c>
    </row>
    <row r="1788" spans="1:9" ht="15" customHeight="1">
      <c r="A1788" s="136"/>
      <c r="B1788" s="136"/>
      <c r="C1788" s="136"/>
      <c r="D1788" s="136"/>
      <c r="E1788" s="136"/>
      <c r="F1788" s="136"/>
      <c r="G1788" s="259" t="s">
        <v>6176</v>
      </c>
      <c r="H1788" s="197"/>
      <c r="I1788" s="182">
        <v>5.306</v>
      </c>
    </row>
    <row r="1789" spans="1:9" ht="15" customHeight="1">
      <c r="A1789" s="136"/>
      <c r="B1789" s="136"/>
      <c r="C1789" s="136"/>
      <c r="D1789" s="136"/>
      <c r="E1789" s="136"/>
      <c r="F1789" s="136"/>
      <c r="G1789" s="259" t="s">
        <v>6177</v>
      </c>
      <c r="H1789" s="197"/>
      <c r="I1789" s="182">
        <v>1</v>
      </c>
    </row>
    <row r="1790" spans="1:9" ht="15" customHeight="1">
      <c r="A1790" s="136"/>
      <c r="B1790" s="136"/>
      <c r="C1790" s="136"/>
      <c r="D1790" s="136"/>
      <c r="E1790" s="136"/>
      <c r="F1790" s="136"/>
      <c r="G1790" s="269" t="s">
        <v>6178</v>
      </c>
      <c r="H1790" s="202"/>
      <c r="I1790" s="183">
        <v>5.306</v>
      </c>
    </row>
    <row r="1791" spans="1:9" ht="15" customHeight="1">
      <c r="A1791" s="262" t="s">
        <v>6179</v>
      </c>
      <c r="B1791" s="218"/>
      <c r="C1791" s="218"/>
      <c r="D1791" s="218"/>
      <c r="E1791" s="219"/>
      <c r="F1791" s="176" t="s">
        <v>6180</v>
      </c>
      <c r="G1791" s="176" t="s">
        <v>6181</v>
      </c>
      <c r="H1791" s="176" t="s">
        <v>6182</v>
      </c>
      <c r="I1791" s="176" t="s">
        <v>6183</v>
      </c>
    </row>
    <row r="1792" spans="1:9" ht="15.75" customHeight="1">
      <c r="A1792" s="177" t="s">
        <v>6184</v>
      </c>
      <c r="B1792" s="263" t="s">
        <v>6185</v>
      </c>
      <c r="C1792" s="197"/>
      <c r="D1792" s="197"/>
      <c r="E1792" s="197"/>
      <c r="F1792" s="177" t="s">
        <v>6186</v>
      </c>
      <c r="G1792" s="180">
        <v>1</v>
      </c>
      <c r="H1792" s="180">
        <v>29</v>
      </c>
      <c r="I1792" s="180">
        <v>29</v>
      </c>
    </row>
    <row r="1793" spans="1:9" ht="15" customHeight="1">
      <c r="A1793" s="136"/>
      <c r="B1793" s="136"/>
      <c r="C1793" s="136"/>
      <c r="D1793" s="136"/>
      <c r="E1793" s="136"/>
      <c r="F1793" s="136"/>
      <c r="G1793" s="259" t="s">
        <v>6187</v>
      </c>
      <c r="H1793" s="197"/>
      <c r="I1793" s="181">
        <v>29</v>
      </c>
    </row>
    <row r="1794" spans="1:9" ht="15" customHeight="1">
      <c r="A1794" s="136"/>
      <c r="B1794" s="136"/>
      <c r="C1794" s="136"/>
      <c r="D1794" s="136"/>
      <c r="E1794" s="136"/>
      <c r="F1794" s="136"/>
      <c r="G1794" s="259" t="s">
        <v>6188</v>
      </c>
      <c r="H1794" s="197"/>
      <c r="I1794" s="184">
        <v>34.305999999999997</v>
      </c>
    </row>
    <row r="1795" spans="1:9" ht="15" customHeight="1">
      <c r="A1795" s="136"/>
      <c r="B1795" s="136"/>
      <c r="C1795" s="136"/>
      <c r="D1795" s="136"/>
      <c r="E1795" s="136"/>
      <c r="F1795" s="136"/>
      <c r="G1795" s="259" t="s">
        <v>6189</v>
      </c>
      <c r="H1795" s="197"/>
      <c r="I1795" s="181">
        <v>34.31</v>
      </c>
    </row>
    <row r="1796" spans="1:9" ht="15" customHeight="1">
      <c r="A1796" s="136"/>
      <c r="B1796" s="136"/>
      <c r="C1796" s="136"/>
      <c r="D1796" s="136"/>
      <c r="E1796" s="136"/>
      <c r="F1796" s="136"/>
      <c r="G1796" s="259" t="s">
        <v>6190</v>
      </c>
      <c r="H1796" s="197"/>
      <c r="I1796" s="181">
        <v>9.6199999999999992</v>
      </c>
    </row>
    <row r="1797" spans="1:9" ht="15" customHeight="1">
      <c r="A1797" s="136"/>
      <c r="B1797" s="136"/>
      <c r="C1797" s="136"/>
      <c r="D1797" s="136"/>
      <c r="E1797" s="136"/>
      <c r="F1797" s="136"/>
      <c r="G1797" s="259" t="s">
        <v>6191</v>
      </c>
      <c r="H1797" s="197"/>
      <c r="I1797" s="181">
        <v>43.93</v>
      </c>
    </row>
    <row r="1798" spans="1:9" ht="9.75" customHeight="1">
      <c r="A1798" s="136"/>
      <c r="B1798" s="136"/>
      <c r="C1798" s="136"/>
      <c r="D1798" s="260"/>
      <c r="E1798" s="197"/>
      <c r="F1798" s="197"/>
      <c r="G1798" s="136"/>
      <c r="H1798" s="136"/>
      <c r="I1798" s="136"/>
    </row>
    <row r="1799" spans="1:9" ht="19.5" customHeight="1">
      <c r="A1799" s="261" t="s">
        <v>6192</v>
      </c>
      <c r="B1799" s="218"/>
      <c r="C1799" s="218"/>
      <c r="D1799" s="218"/>
      <c r="E1799" s="218"/>
      <c r="F1799" s="218"/>
      <c r="G1799" s="218"/>
      <c r="H1799" s="218"/>
      <c r="I1799" s="219"/>
    </row>
    <row r="1800" spans="1:9" ht="15" customHeight="1">
      <c r="A1800" s="262" t="s">
        <v>6193</v>
      </c>
      <c r="B1800" s="218"/>
      <c r="C1800" s="218"/>
      <c r="D1800" s="218"/>
      <c r="E1800" s="219"/>
      <c r="F1800" s="176" t="s">
        <v>6194</v>
      </c>
      <c r="G1800" s="176" t="s">
        <v>6195</v>
      </c>
      <c r="H1800" s="176" t="s">
        <v>6196</v>
      </c>
      <c r="I1800" s="176" t="s">
        <v>6197</v>
      </c>
    </row>
    <row r="1801" spans="1:9" ht="15" customHeight="1">
      <c r="A1801" s="177" t="s">
        <v>6198</v>
      </c>
      <c r="B1801" s="263" t="s">
        <v>6199</v>
      </c>
      <c r="C1801" s="197"/>
      <c r="D1801" s="197"/>
      <c r="E1801" s="197"/>
      <c r="F1801" s="177" t="s">
        <v>6200</v>
      </c>
      <c r="G1801" s="179">
        <v>0.2</v>
      </c>
      <c r="H1801" s="180">
        <v>12.14</v>
      </c>
      <c r="I1801" s="180">
        <v>2.4300000000000002</v>
      </c>
    </row>
    <row r="1802" spans="1:9" ht="15" customHeight="1">
      <c r="A1802" s="177" t="s">
        <v>6201</v>
      </c>
      <c r="B1802" s="263" t="s">
        <v>6202</v>
      </c>
      <c r="C1802" s="197"/>
      <c r="D1802" s="197"/>
      <c r="E1802" s="197"/>
      <c r="F1802" s="177" t="s">
        <v>6203</v>
      </c>
      <c r="G1802" s="179">
        <v>0.2</v>
      </c>
      <c r="H1802" s="180">
        <v>14.39</v>
      </c>
      <c r="I1802" s="180">
        <v>2.88</v>
      </c>
    </row>
    <row r="1803" spans="1:9" ht="15" customHeight="1">
      <c r="A1803" s="136"/>
      <c r="B1803" s="136"/>
      <c r="C1803" s="136"/>
      <c r="D1803" s="136"/>
      <c r="E1803" s="136"/>
      <c r="F1803" s="136"/>
      <c r="G1803" s="259" t="s">
        <v>6204</v>
      </c>
      <c r="H1803" s="197"/>
      <c r="I1803" s="181">
        <v>5.306</v>
      </c>
    </row>
    <row r="1804" spans="1:9" ht="15" customHeight="1">
      <c r="A1804" s="136"/>
      <c r="B1804" s="136"/>
      <c r="C1804" s="136"/>
      <c r="D1804" s="136"/>
      <c r="E1804" s="136"/>
      <c r="F1804" s="136"/>
      <c r="G1804" s="276" t="s">
        <v>6205</v>
      </c>
      <c r="H1804" s="202"/>
      <c r="I1804" s="183">
        <v>0</v>
      </c>
    </row>
    <row r="1805" spans="1:9" ht="15" customHeight="1">
      <c r="A1805" s="136"/>
      <c r="B1805" s="136"/>
      <c r="C1805" s="136"/>
      <c r="D1805" s="136"/>
      <c r="E1805" s="136"/>
      <c r="F1805" s="136"/>
      <c r="G1805" s="259" t="s">
        <v>6206</v>
      </c>
      <c r="H1805" s="197"/>
      <c r="I1805" s="182">
        <v>5.306</v>
      </c>
    </row>
    <row r="1806" spans="1:9" ht="15" customHeight="1">
      <c r="A1806" s="136"/>
      <c r="B1806" s="136"/>
      <c r="C1806" s="136"/>
      <c r="D1806" s="136"/>
      <c r="E1806" s="136"/>
      <c r="F1806" s="136"/>
      <c r="G1806" s="259" t="s">
        <v>6207</v>
      </c>
      <c r="H1806" s="197"/>
      <c r="I1806" s="182">
        <v>1</v>
      </c>
    </row>
    <row r="1807" spans="1:9" ht="15" customHeight="1">
      <c r="A1807" s="136"/>
      <c r="B1807" s="136"/>
      <c r="C1807" s="136"/>
      <c r="D1807" s="136"/>
      <c r="E1807" s="136"/>
      <c r="F1807" s="136"/>
      <c r="G1807" s="269" t="s">
        <v>6208</v>
      </c>
      <c r="H1807" s="202"/>
      <c r="I1807" s="183">
        <v>5.306</v>
      </c>
    </row>
    <row r="1808" spans="1:9" ht="15" customHeight="1">
      <c r="A1808" s="262" t="s">
        <v>6209</v>
      </c>
      <c r="B1808" s="218"/>
      <c r="C1808" s="218"/>
      <c r="D1808" s="218"/>
      <c r="E1808" s="219"/>
      <c r="F1808" s="176" t="s">
        <v>6210</v>
      </c>
      <c r="G1808" s="176" t="s">
        <v>6211</v>
      </c>
      <c r="H1808" s="176" t="s">
        <v>6212</v>
      </c>
      <c r="I1808" s="176" t="s">
        <v>6213</v>
      </c>
    </row>
    <row r="1809" spans="1:9" ht="15.75" customHeight="1">
      <c r="A1809" s="177" t="s">
        <v>6214</v>
      </c>
      <c r="B1809" s="263" t="s">
        <v>6215</v>
      </c>
      <c r="C1809" s="197"/>
      <c r="D1809" s="197"/>
      <c r="E1809" s="197"/>
      <c r="F1809" s="177" t="s">
        <v>6216</v>
      </c>
      <c r="G1809" s="180">
        <v>1</v>
      </c>
      <c r="H1809" s="180">
        <v>42</v>
      </c>
      <c r="I1809" s="180">
        <v>42</v>
      </c>
    </row>
    <row r="1810" spans="1:9" ht="15" customHeight="1">
      <c r="A1810" s="136"/>
      <c r="B1810" s="136"/>
      <c r="C1810" s="136"/>
      <c r="D1810" s="136"/>
      <c r="E1810" s="136"/>
      <c r="F1810" s="136"/>
      <c r="G1810" s="259" t="s">
        <v>6217</v>
      </c>
      <c r="H1810" s="197"/>
      <c r="I1810" s="181">
        <v>42</v>
      </c>
    </row>
    <row r="1811" spans="1:9" ht="15" customHeight="1">
      <c r="A1811" s="136"/>
      <c r="B1811" s="136"/>
      <c r="C1811" s="136"/>
      <c r="D1811" s="136"/>
      <c r="E1811" s="136"/>
      <c r="F1811" s="136"/>
      <c r="G1811" s="259" t="s">
        <v>6218</v>
      </c>
      <c r="H1811" s="197"/>
      <c r="I1811" s="184">
        <v>47.305999999999997</v>
      </c>
    </row>
    <row r="1812" spans="1:9" ht="15" customHeight="1">
      <c r="A1812" s="136"/>
      <c r="B1812" s="136"/>
      <c r="C1812" s="136"/>
      <c r="D1812" s="136"/>
      <c r="E1812" s="136"/>
      <c r="F1812" s="136"/>
      <c r="G1812" s="259" t="s">
        <v>6219</v>
      </c>
      <c r="H1812" s="197"/>
      <c r="I1812" s="181">
        <v>47.31</v>
      </c>
    </row>
    <row r="1813" spans="1:9" ht="15" customHeight="1">
      <c r="A1813" s="136"/>
      <c r="B1813" s="136"/>
      <c r="C1813" s="136"/>
      <c r="D1813" s="136"/>
      <c r="E1813" s="136"/>
      <c r="F1813" s="136"/>
      <c r="G1813" s="259" t="s">
        <v>6220</v>
      </c>
      <c r="H1813" s="197"/>
      <c r="I1813" s="181">
        <v>13.27</v>
      </c>
    </row>
    <row r="1814" spans="1:9" ht="15" customHeight="1">
      <c r="A1814" s="136"/>
      <c r="B1814" s="136"/>
      <c r="C1814" s="136"/>
      <c r="D1814" s="136"/>
      <c r="E1814" s="136"/>
      <c r="F1814" s="136"/>
      <c r="G1814" s="259" t="s">
        <v>6221</v>
      </c>
      <c r="H1814" s="197"/>
      <c r="I1814" s="181">
        <v>60.58</v>
      </c>
    </row>
    <row r="1815" spans="1:9" ht="9.75" customHeight="1">
      <c r="A1815" s="136"/>
      <c r="B1815" s="136"/>
      <c r="C1815" s="136"/>
      <c r="D1815" s="260"/>
      <c r="E1815" s="197"/>
      <c r="F1815" s="197"/>
      <c r="G1815" s="136"/>
      <c r="H1815" s="136"/>
      <c r="I1815" s="136"/>
    </row>
    <row r="1816" spans="1:9" ht="19.5" customHeight="1">
      <c r="A1816" s="261" t="s">
        <v>6222</v>
      </c>
      <c r="B1816" s="218"/>
      <c r="C1816" s="218"/>
      <c r="D1816" s="218"/>
      <c r="E1816" s="218"/>
      <c r="F1816" s="218"/>
      <c r="G1816" s="218"/>
      <c r="H1816" s="218"/>
      <c r="I1816" s="219"/>
    </row>
    <row r="1817" spans="1:9" ht="15" customHeight="1">
      <c r="A1817" s="262" t="s">
        <v>6223</v>
      </c>
      <c r="B1817" s="218"/>
      <c r="C1817" s="218"/>
      <c r="D1817" s="218"/>
      <c r="E1817" s="219"/>
      <c r="F1817" s="176" t="s">
        <v>6224</v>
      </c>
      <c r="G1817" s="176" t="s">
        <v>6225</v>
      </c>
      <c r="H1817" s="176" t="s">
        <v>6226</v>
      </c>
      <c r="I1817" s="176" t="s">
        <v>6227</v>
      </c>
    </row>
    <row r="1818" spans="1:9" ht="15" customHeight="1">
      <c r="A1818" s="177" t="s">
        <v>6228</v>
      </c>
      <c r="B1818" s="263" t="s">
        <v>6229</v>
      </c>
      <c r="C1818" s="197"/>
      <c r="D1818" s="197"/>
      <c r="E1818" s="197"/>
      <c r="F1818" s="177" t="s">
        <v>6230</v>
      </c>
      <c r="G1818" s="179">
        <v>0.7</v>
      </c>
      <c r="H1818" s="180">
        <v>12.14</v>
      </c>
      <c r="I1818" s="180">
        <v>8.5</v>
      </c>
    </row>
    <row r="1819" spans="1:9" ht="15" customHeight="1">
      <c r="A1819" s="177" t="s">
        <v>6231</v>
      </c>
      <c r="B1819" s="263" t="s">
        <v>6232</v>
      </c>
      <c r="C1819" s="197"/>
      <c r="D1819" s="197"/>
      <c r="E1819" s="197"/>
      <c r="F1819" s="177" t="s">
        <v>6233</v>
      </c>
      <c r="G1819" s="179">
        <v>0.7</v>
      </c>
      <c r="H1819" s="180">
        <v>14.39</v>
      </c>
      <c r="I1819" s="180">
        <v>10.07</v>
      </c>
    </row>
    <row r="1820" spans="1:9" ht="15" customHeight="1">
      <c r="A1820" s="136"/>
      <c r="B1820" s="136"/>
      <c r="C1820" s="136"/>
      <c r="D1820" s="136"/>
      <c r="E1820" s="136"/>
      <c r="F1820" s="136"/>
      <c r="G1820" s="259" t="s">
        <v>6234</v>
      </c>
      <c r="H1820" s="197"/>
      <c r="I1820" s="181">
        <v>18.571000000000002</v>
      </c>
    </row>
    <row r="1821" spans="1:9" ht="15" customHeight="1">
      <c r="A1821" s="136"/>
      <c r="B1821" s="136"/>
      <c r="C1821" s="136"/>
      <c r="D1821" s="136"/>
      <c r="E1821" s="136"/>
      <c r="F1821" s="136"/>
      <c r="G1821" s="259" t="s">
        <v>6235</v>
      </c>
      <c r="H1821" s="197"/>
      <c r="I1821" s="182">
        <v>18.571000000000002</v>
      </c>
    </row>
    <row r="1822" spans="1:9" ht="15" customHeight="1">
      <c r="A1822" s="136"/>
      <c r="B1822" s="136"/>
      <c r="C1822" s="136"/>
      <c r="D1822" s="136"/>
      <c r="E1822" s="136"/>
      <c r="F1822" s="136"/>
      <c r="G1822" s="259" t="s">
        <v>6236</v>
      </c>
      <c r="H1822" s="197"/>
      <c r="I1822" s="182">
        <v>1</v>
      </c>
    </row>
    <row r="1823" spans="1:9" ht="15" customHeight="1">
      <c r="A1823" s="136"/>
      <c r="B1823" s="136"/>
      <c r="C1823" s="136"/>
      <c r="D1823" s="136"/>
      <c r="E1823" s="136"/>
      <c r="F1823" s="136"/>
      <c r="G1823" s="269" t="s">
        <v>6237</v>
      </c>
      <c r="H1823" s="202"/>
      <c r="I1823" s="183">
        <v>18.571000000000002</v>
      </c>
    </row>
    <row r="1824" spans="1:9" ht="15" customHeight="1">
      <c r="A1824" s="262" t="s">
        <v>6238</v>
      </c>
      <c r="B1824" s="218"/>
      <c r="C1824" s="218"/>
      <c r="D1824" s="218"/>
      <c r="E1824" s="219"/>
      <c r="F1824" s="176" t="s">
        <v>6239</v>
      </c>
      <c r="G1824" s="176" t="s">
        <v>6240</v>
      </c>
      <c r="H1824" s="176" t="s">
        <v>6241</v>
      </c>
      <c r="I1824" s="176" t="s">
        <v>6242</v>
      </c>
    </row>
    <row r="1825" spans="1:9" ht="15" customHeight="1">
      <c r="A1825" s="177" t="s">
        <v>6243</v>
      </c>
      <c r="B1825" s="263" t="s">
        <v>6244</v>
      </c>
      <c r="C1825" s="197"/>
      <c r="D1825" s="197"/>
      <c r="E1825" s="197"/>
      <c r="F1825" s="177" t="s">
        <v>6245</v>
      </c>
      <c r="G1825" s="179">
        <v>1</v>
      </c>
      <c r="H1825" s="180">
        <v>349.62</v>
      </c>
      <c r="I1825" s="180">
        <v>349.62</v>
      </c>
    </row>
    <row r="1826" spans="1:9" ht="15" customHeight="1">
      <c r="A1826" s="136"/>
      <c r="B1826" s="136"/>
      <c r="C1826" s="136"/>
      <c r="D1826" s="136"/>
      <c r="E1826" s="136"/>
      <c r="F1826" s="136"/>
      <c r="G1826" s="259" t="s">
        <v>6246</v>
      </c>
      <c r="H1826" s="197"/>
      <c r="I1826" s="181">
        <v>349.62</v>
      </c>
    </row>
    <row r="1827" spans="1:9" ht="15" customHeight="1">
      <c r="A1827" s="136"/>
      <c r="B1827" s="136"/>
      <c r="C1827" s="136"/>
      <c r="D1827" s="136"/>
      <c r="E1827" s="136"/>
      <c r="F1827" s="136"/>
      <c r="G1827" s="259" t="s">
        <v>6247</v>
      </c>
      <c r="H1827" s="197"/>
      <c r="I1827" s="184">
        <v>368.19099999999997</v>
      </c>
    </row>
    <row r="1828" spans="1:9" ht="15" customHeight="1">
      <c r="A1828" s="136"/>
      <c r="B1828" s="136"/>
      <c r="C1828" s="136"/>
      <c r="D1828" s="136"/>
      <c r="E1828" s="136"/>
      <c r="F1828" s="136"/>
      <c r="G1828" s="259" t="s">
        <v>6248</v>
      </c>
      <c r="H1828" s="197"/>
      <c r="I1828" s="181">
        <v>368.19</v>
      </c>
    </row>
    <row r="1829" spans="1:9" ht="15" customHeight="1">
      <c r="A1829" s="136"/>
      <c r="B1829" s="136"/>
      <c r="C1829" s="136"/>
      <c r="D1829" s="136"/>
      <c r="E1829" s="136"/>
      <c r="F1829" s="136"/>
      <c r="G1829" s="259" t="s">
        <v>6249</v>
      </c>
      <c r="H1829" s="197"/>
      <c r="I1829" s="181">
        <v>103.28</v>
      </c>
    </row>
    <row r="1830" spans="1:9" ht="15" customHeight="1">
      <c r="A1830" s="136"/>
      <c r="B1830" s="136"/>
      <c r="C1830" s="136"/>
      <c r="D1830" s="136"/>
      <c r="E1830" s="136"/>
      <c r="F1830" s="136"/>
      <c r="G1830" s="259" t="s">
        <v>6250</v>
      </c>
      <c r="H1830" s="197"/>
      <c r="I1830" s="181">
        <v>471.47</v>
      </c>
    </row>
    <row r="1831" spans="1:9" ht="9.75" customHeight="1">
      <c r="A1831" s="136"/>
      <c r="B1831" s="136"/>
      <c r="C1831" s="136"/>
      <c r="D1831" s="260"/>
      <c r="E1831" s="197"/>
      <c r="F1831" s="197"/>
      <c r="G1831" s="136"/>
      <c r="H1831" s="136"/>
      <c r="I1831" s="136"/>
    </row>
    <row r="1832" spans="1:9" ht="19.5" customHeight="1">
      <c r="A1832" s="261" t="s">
        <v>6251</v>
      </c>
      <c r="B1832" s="218"/>
      <c r="C1832" s="218"/>
      <c r="D1832" s="218"/>
      <c r="E1832" s="218"/>
      <c r="F1832" s="218"/>
      <c r="G1832" s="218"/>
      <c r="H1832" s="218"/>
      <c r="I1832" s="219"/>
    </row>
    <row r="1833" spans="1:9" ht="15" customHeight="1">
      <c r="A1833" s="270" t="s">
        <v>6252</v>
      </c>
      <c r="B1833" s="218"/>
      <c r="C1833" s="219"/>
      <c r="D1833" s="266" t="s">
        <v>6253</v>
      </c>
      <c r="E1833" s="219"/>
      <c r="F1833" s="176" t="s">
        <v>6254</v>
      </c>
      <c r="G1833" s="176" t="s">
        <v>6255</v>
      </c>
      <c r="H1833" s="176" t="s">
        <v>6256</v>
      </c>
      <c r="I1833" s="176" t="s">
        <v>6257</v>
      </c>
    </row>
    <row r="1834" spans="1:9" ht="15" customHeight="1">
      <c r="A1834" s="187" t="s">
        <v>6258</v>
      </c>
      <c r="B1834" s="271" t="s">
        <v>6259</v>
      </c>
      <c r="C1834" s="197"/>
      <c r="D1834" s="272" t="s">
        <v>6260</v>
      </c>
      <c r="E1834" s="197"/>
      <c r="F1834" s="187" t="s">
        <v>6261</v>
      </c>
      <c r="G1834" s="188">
        <v>0.20619999999999999</v>
      </c>
      <c r="H1834" s="189">
        <v>13.25</v>
      </c>
      <c r="I1834" s="189">
        <v>2.73</v>
      </c>
    </row>
    <row r="1835" spans="1:9" ht="15" customHeight="1">
      <c r="A1835" s="187" t="s">
        <v>6262</v>
      </c>
      <c r="B1835" s="271" t="s">
        <v>6263</v>
      </c>
      <c r="C1835" s="197"/>
      <c r="D1835" s="272" t="s">
        <v>6264</v>
      </c>
      <c r="E1835" s="197"/>
      <c r="F1835" s="187" t="s">
        <v>6265</v>
      </c>
      <c r="G1835" s="188">
        <v>0.20619999999999999</v>
      </c>
      <c r="H1835" s="189">
        <v>14.39</v>
      </c>
      <c r="I1835" s="189">
        <v>2.97</v>
      </c>
    </row>
    <row r="1836" spans="1:9" ht="15" customHeight="1">
      <c r="A1836" s="136"/>
      <c r="B1836" s="136"/>
      <c r="C1836" s="136"/>
      <c r="D1836" s="136"/>
      <c r="E1836" s="136"/>
      <c r="F1836" s="136"/>
      <c r="G1836" s="273" t="s">
        <v>6266</v>
      </c>
      <c r="H1836" s="197"/>
      <c r="I1836" s="190">
        <v>5.7</v>
      </c>
    </row>
    <row r="1837" spans="1:9" ht="15" customHeight="1">
      <c r="A1837" s="270" t="s">
        <v>6267</v>
      </c>
      <c r="B1837" s="218"/>
      <c r="C1837" s="219"/>
      <c r="D1837" s="266" t="s">
        <v>6268</v>
      </c>
      <c r="E1837" s="219"/>
      <c r="F1837" s="176" t="s">
        <v>6269</v>
      </c>
      <c r="G1837" s="176" t="s">
        <v>6270</v>
      </c>
      <c r="H1837" s="176" t="s">
        <v>6271</v>
      </c>
      <c r="I1837" s="176" t="s">
        <v>6272</v>
      </c>
    </row>
    <row r="1838" spans="1:9" ht="36" customHeight="1">
      <c r="A1838" s="187" t="s">
        <v>6273</v>
      </c>
      <c r="B1838" s="271" t="s">
        <v>6274</v>
      </c>
      <c r="C1838" s="197"/>
      <c r="D1838" s="272" t="s">
        <v>6275</v>
      </c>
      <c r="E1838" s="197"/>
      <c r="F1838" s="187" t="s">
        <v>6276</v>
      </c>
      <c r="G1838" s="188">
        <v>1</v>
      </c>
      <c r="H1838" s="189">
        <v>21.9</v>
      </c>
      <c r="I1838" s="189">
        <v>21.9</v>
      </c>
    </row>
    <row r="1839" spans="1:9" ht="15" customHeight="1">
      <c r="A1839" s="136"/>
      <c r="B1839" s="136"/>
      <c r="C1839" s="136"/>
      <c r="D1839" s="136"/>
      <c r="E1839" s="136"/>
      <c r="F1839" s="136"/>
      <c r="G1839" s="273" t="s">
        <v>6277</v>
      </c>
      <c r="H1839" s="197"/>
      <c r="I1839" s="190">
        <v>21.9</v>
      </c>
    </row>
    <row r="1840" spans="1:9" ht="15" customHeight="1">
      <c r="A1840" s="136"/>
      <c r="B1840" s="136"/>
      <c r="C1840" s="136"/>
      <c r="D1840" s="136"/>
      <c r="E1840" s="136"/>
      <c r="F1840" s="136"/>
      <c r="G1840" s="259" t="s">
        <v>6278</v>
      </c>
      <c r="H1840" s="197"/>
      <c r="I1840" s="181">
        <v>27.6</v>
      </c>
    </row>
    <row r="1841" spans="1:9" ht="15" customHeight="1">
      <c r="A1841" s="136"/>
      <c r="B1841" s="136"/>
      <c r="C1841" s="136"/>
      <c r="D1841" s="136"/>
      <c r="E1841" s="136"/>
      <c r="F1841" s="136"/>
      <c r="G1841" s="259" t="s">
        <v>6279</v>
      </c>
      <c r="H1841" s="197"/>
      <c r="I1841" s="181">
        <v>7.74</v>
      </c>
    </row>
    <row r="1842" spans="1:9" ht="15" customHeight="1">
      <c r="A1842" s="136"/>
      <c r="B1842" s="136"/>
      <c r="C1842" s="136"/>
      <c r="D1842" s="136"/>
      <c r="E1842" s="136"/>
      <c r="F1842" s="136"/>
      <c r="G1842" s="259" t="s">
        <v>6280</v>
      </c>
      <c r="H1842" s="197"/>
      <c r="I1842" s="181">
        <v>35.340000000000003</v>
      </c>
    </row>
    <row r="1843" spans="1:9" ht="9.75" customHeight="1">
      <c r="A1843" s="136"/>
      <c r="B1843" s="136"/>
      <c r="C1843" s="136"/>
      <c r="D1843" s="260"/>
      <c r="E1843" s="197"/>
      <c r="F1843" s="197"/>
      <c r="G1843" s="136"/>
      <c r="H1843" s="136"/>
      <c r="I1843" s="136"/>
    </row>
    <row r="1844" spans="1:9" ht="19.5" customHeight="1">
      <c r="A1844" s="261" t="s">
        <v>6281</v>
      </c>
      <c r="B1844" s="218"/>
      <c r="C1844" s="218"/>
      <c r="D1844" s="218"/>
      <c r="E1844" s="218"/>
      <c r="F1844" s="218"/>
      <c r="G1844" s="218"/>
      <c r="H1844" s="218"/>
      <c r="I1844" s="219"/>
    </row>
    <row r="1845" spans="1:9" ht="15" customHeight="1">
      <c r="A1845" s="270" t="s">
        <v>6282</v>
      </c>
      <c r="B1845" s="218"/>
      <c r="C1845" s="219"/>
      <c r="D1845" s="266" t="s">
        <v>6283</v>
      </c>
      <c r="E1845" s="219"/>
      <c r="F1845" s="176" t="s">
        <v>6284</v>
      </c>
      <c r="G1845" s="176" t="s">
        <v>6285</v>
      </c>
      <c r="H1845" s="176" t="s">
        <v>6286</v>
      </c>
      <c r="I1845" s="176" t="s">
        <v>6287</v>
      </c>
    </row>
    <row r="1846" spans="1:9" ht="15" customHeight="1">
      <c r="A1846" s="187" t="s">
        <v>6288</v>
      </c>
      <c r="B1846" s="271" t="s">
        <v>6289</v>
      </c>
      <c r="C1846" s="197"/>
      <c r="D1846" s="272" t="s">
        <v>6290</v>
      </c>
      <c r="E1846" s="197"/>
      <c r="F1846" s="187" t="s">
        <v>6291</v>
      </c>
      <c r="G1846" s="188">
        <v>7.0000000000000007E-2</v>
      </c>
      <c r="H1846" s="189">
        <v>13.25</v>
      </c>
      <c r="I1846" s="189">
        <v>0.93</v>
      </c>
    </row>
    <row r="1847" spans="1:9" ht="15" customHeight="1">
      <c r="A1847" s="187" t="s">
        <v>6292</v>
      </c>
      <c r="B1847" s="271" t="s">
        <v>6293</v>
      </c>
      <c r="C1847" s="197"/>
      <c r="D1847" s="272" t="s">
        <v>6294</v>
      </c>
      <c r="E1847" s="197"/>
      <c r="F1847" s="187" t="s">
        <v>6295</v>
      </c>
      <c r="G1847" s="188">
        <v>7.0000000000000007E-2</v>
      </c>
      <c r="H1847" s="189">
        <v>14.39</v>
      </c>
      <c r="I1847" s="189">
        <v>1.01</v>
      </c>
    </row>
    <row r="1848" spans="1:9" ht="15" customHeight="1">
      <c r="A1848" s="136"/>
      <c r="B1848" s="136"/>
      <c r="C1848" s="136"/>
      <c r="D1848" s="136"/>
      <c r="E1848" s="136"/>
      <c r="F1848" s="136"/>
      <c r="G1848" s="273" t="s">
        <v>6296</v>
      </c>
      <c r="H1848" s="197"/>
      <c r="I1848" s="190">
        <v>1.94</v>
      </c>
    </row>
    <row r="1849" spans="1:9" ht="15" customHeight="1">
      <c r="A1849" s="270" t="s">
        <v>6297</v>
      </c>
      <c r="B1849" s="218"/>
      <c r="C1849" s="219"/>
      <c r="D1849" s="266" t="s">
        <v>6298</v>
      </c>
      <c r="E1849" s="219"/>
      <c r="F1849" s="176" t="s">
        <v>6299</v>
      </c>
      <c r="G1849" s="176" t="s">
        <v>6300</v>
      </c>
      <c r="H1849" s="176" t="s">
        <v>6301</v>
      </c>
      <c r="I1849" s="176" t="s">
        <v>6302</v>
      </c>
    </row>
    <row r="1850" spans="1:9" ht="15" customHeight="1">
      <c r="A1850" s="187" t="s">
        <v>6303</v>
      </c>
      <c r="B1850" s="271" t="s">
        <v>6304</v>
      </c>
      <c r="C1850" s="197"/>
      <c r="D1850" s="272" t="s">
        <v>6305</v>
      </c>
      <c r="E1850" s="197"/>
      <c r="F1850" s="187" t="s">
        <v>6306</v>
      </c>
      <c r="G1850" s="188">
        <v>1.02</v>
      </c>
      <c r="H1850" s="189">
        <v>3.68</v>
      </c>
      <c r="I1850" s="189">
        <v>3.75</v>
      </c>
    </row>
    <row r="1851" spans="1:9" ht="15" customHeight="1">
      <c r="A1851" s="136"/>
      <c r="B1851" s="136"/>
      <c r="C1851" s="136"/>
      <c r="D1851" s="136"/>
      <c r="E1851" s="136"/>
      <c r="F1851" s="136"/>
      <c r="G1851" s="273" t="s">
        <v>6307</v>
      </c>
      <c r="H1851" s="197"/>
      <c r="I1851" s="190">
        <v>3.75</v>
      </c>
    </row>
    <row r="1852" spans="1:9" ht="15" customHeight="1">
      <c r="A1852" s="136"/>
      <c r="B1852" s="136"/>
      <c r="C1852" s="136"/>
      <c r="D1852" s="136"/>
      <c r="E1852" s="136"/>
      <c r="F1852" s="136"/>
      <c r="G1852" s="259" t="s">
        <v>6308</v>
      </c>
      <c r="H1852" s="197"/>
      <c r="I1852" s="181">
        <v>5.69</v>
      </c>
    </row>
    <row r="1853" spans="1:9" ht="15" customHeight="1">
      <c r="A1853" s="136"/>
      <c r="B1853" s="136"/>
      <c r="C1853" s="136"/>
      <c r="D1853" s="136"/>
      <c r="E1853" s="136"/>
      <c r="F1853" s="136"/>
      <c r="G1853" s="259" t="s">
        <v>6309</v>
      </c>
      <c r="H1853" s="197"/>
      <c r="I1853" s="181">
        <v>1.6</v>
      </c>
    </row>
    <row r="1854" spans="1:9" ht="15" customHeight="1">
      <c r="A1854" s="136"/>
      <c r="B1854" s="136"/>
      <c r="C1854" s="136"/>
      <c r="D1854" s="136"/>
      <c r="E1854" s="136"/>
      <c r="F1854" s="136"/>
      <c r="G1854" s="259" t="s">
        <v>6310</v>
      </c>
      <c r="H1854" s="197"/>
      <c r="I1854" s="181">
        <v>7.29</v>
      </c>
    </row>
    <row r="1855" spans="1:9" ht="9.75" customHeight="1">
      <c r="A1855" s="136"/>
      <c r="B1855" s="136"/>
      <c r="C1855" s="136"/>
      <c r="D1855" s="260"/>
      <c r="E1855" s="197"/>
      <c r="F1855" s="197"/>
      <c r="G1855" s="136"/>
      <c r="H1855" s="136"/>
      <c r="I1855" s="136"/>
    </row>
    <row r="1856" spans="1:9" ht="19.5" customHeight="1">
      <c r="A1856" s="261" t="s">
        <v>6311</v>
      </c>
      <c r="B1856" s="218"/>
      <c r="C1856" s="218"/>
      <c r="D1856" s="218"/>
      <c r="E1856" s="218"/>
      <c r="F1856" s="218"/>
      <c r="G1856" s="218"/>
      <c r="H1856" s="218"/>
      <c r="I1856" s="219"/>
    </row>
    <row r="1857" spans="1:9" ht="15" customHeight="1">
      <c r="A1857" s="270" t="s">
        <v>6312</v>
      </c>
      <c r="B1857" s="218"/>
      <c r="C1857" s="219"/>
      <c r="D1857" s="266" t="s">
        <v>6313</v>
      </c>
      <c r="E1857" s="219"/>
      <c r="F1857" s="176" t="s">
        <v>6314</v>
      </c>
      <c r="G1857" s="176" t="s">
        <v>6315</v>
      </c>
      <c r="H1857" s="176" t="s">
        <v>6316</v>
      </c>
      <c r="I1857" s="176" t="s">
        <v>6317</v>
      </c>
    </row>
    <row r="1858" spans="1:9" ht="27.75" customHeight="1">
      <c r="A1858" s="187" t="s">
        <v>6318</v>
      </c>
      <c r="B1858" s="271" t="s">
        <v>6319</v>
      </c>
      <c r="C1858" s="197"/>
      <c r="D1858" s="272" t="s">
        <v>6320</v>
      </c>
      <c r="E1858" s="197"/>
      <c r="F1858" s="187" t="s">
        <v>6321</v>
      </c>
      <c r="G1858" s="188">
        <v>2</v>
      </c>
      <c r="H1858" s="189">
        <v>0.12</v>
      </c>
      <c r="I1858" s="189">
        <v>0.24</v>
      </c>
    </row>
    <row r="1859" spans="1:9" ht="19.5" customHeight="1">
      <c r="A1859" s="187" t="s">
        <v>6322</v>
      </c>
      <c r="B1859" s="271" t="s">
        <v>6323</v>
      </c>
      <c r="C1859" s="197"/>
      <c r="D1859" s="272" t="s">
        <v>6324</v>
      </c>
      <c r="E1859" s="197"/>
      <c r="F1859" s="187" t="s">
        <v>6325</v>
      </c>
      <c r="G1859" s="188">
        <v>1</v>
      </c>
      <c r="H1859" s="189">
        <v>12.99</v>
      </c>
      <c r="I1859" s="189">
        <v>12.99</v>
      </c>
    </row>
    <row r="1860" spans="1:9" ht="15" customHeight="1">
      <c r="A1860" s="136"/>
      <c r="B1860" s="136"/>
      <c r="C1860" s="136"/>
      <c r="D1860" s="136"/>
      <c r="E1860" s="136"/>
      <c r="F1860" s="136"/>
      <c r="G1860" s="273" t="s">
        <v>6326</v>
      </c>
      <c r="H1860" s="197"/>
      <c r="I1860" s="190">
        <v>13.23</v>
      </c>
    </row>
    <row r="1861" spans="1:9" ht="15" customHeight="1">
      <c r="A1861" s="270" t="s">
        <v>6327</v>
      </c>
      <c r="B1861" s="218"/>
      <c r="C1861" s="219"/>
      <c r="D1861" s="266" t="s">
        <v>6328</v>
      </c>
      <c r="E1861" s="219"/>
      <c r="F1861" s="176" t="s">
        <v>6329</v>
      </c>
      <c r="G1861" s="176" t="s">
        <v>6330</v>
      </c>
      <c r="H1861" s="176" t="s">
        <v>6331</v>
      </c>
      <c r="I1861" s="176" t="s">
        <v>6332</v>
      </c>
    </row>
    <row r="1862" spans="1:9" ht="15" customHeight="1">
      <c r="A1862" s="187" t="s">
        <v>6333</v>
      </c>
      <c r="B1862" s="271" t="s">
        <v>6334</v>
      </c>
      <c r="C1862" s="197"/>
      <c r="D1862" s="272" t="s">
        <v>6335</v>
      </c>
      <c r="E1862" s="197"/>
      <c r="F1862" s="187" t="s">
        <v>6336</v>
      </c>
      <c r="G1862" s="188">
        <v>0.35699999999999998</v>
      </c>
      <c r="H1862" s="189">
        <v>18.68</v>
      </c>
      <c r="I1862" s="189">
        <v>6.67</v>
      </c>
    </row>
    <row r="1863" spans="1:9" ht="15" customHeight="1">
      <c r="A1863" s="187" t="s">
        <v>6337</v>
      </c>
      <c r="B1863" s="271" t="s">
        <v>6338</v>
      </c>
      <c r="C1863" s="197"/>
      <c r="D1863" s="272" t="s">
        <v>6339</v>
      </c>
      <c r="E1863" s="197"/>
      <c r="F1863" s="187" t="s">
        <v>6340</v>
      </c>
      <c r="G1863" s="188">
        <v>0.35699999999999998</v>
      </c>
      <c r="H1863" s="189">
        <v>19.850000000000001</v>
      </c>
      <c r="I1863" s="189">
        <v>7.09</v>
      </c>
    </row>
    <row r="1864" spans="1:9" ht="15" customHeight="1">
      <c r="A1864" s="136"/>
      <c r="B1864" s="136"/>
      <c r="C1864" s="136"/>
      <c r="D1864" s="136"/>
      <c r="E1864" s="136"/>
      <c r="F1864" s="136"/>
      <c r="G1864" s="273" t="s">
        <v>6341</v>
      </c>
      <c r="H1864" s="197"/>
      <c r="I1864" s="190">
        <v>13.76</v>
      </c>
    </row>
    <row r="1865" spans="1:9" ht="15" customHeight="1">
      <c r="A1865" s="136"/>
      <c r="B1865" s="136"/>
      <c r="C1865" s="136"/>
      <c r="D1865" s="136"/>
      <c r="E1865" s="136"/>
      <c r="F1865" s="136"/>
      <c r="G1865" s="259" t="s">
        <v>6342</v>
      </c>
      <c r="H1865" s="197"/>
      <c r="I1865" s="181">
        <v>26.99</v>
      </c>
    </row>
    <row r="1866" spans="1:9" ht="15" customHeight="1">
      <c r="A1866" s="136"/>
      <c r="B1866" s="136"/>
      <c r="C1866" s="136"/>
      <c r="D1866" s="136"/>
      <c r="E1866" s="136"/>
      <c r="F1866" s="136"/>
      <c r="G1866" s="259" t="s">
        <v>6343</v>
      </c>
      <c r="H1866" s="197"/>
      <c r="I1866" s="181">
        <v>7.57</v>
      </c>
    </row>
    <row r="1867" spans="1:9" ht="15" customHeight="1">
      <c r="A1867" s="136"/>
      <c r="B1867" s="136"/>
      <c r="C1867" s="136"/>
      <c r="D1867" s="136"/>
      <c r="E1867" s="136"/>
      <c r="F1867" s="136"/>
      <c r="G1867" s="259" t="s">
        <v>6344</v>
      </c>
      <c r="H1867" s="197"/>
      <c r="I1867" s="181">
        <v>34.56</v>
      </c>
    </row>
    <row r="1868" spans="1:9" ht="9.75" customHeight="1">
      <c r="A1868" s="136"/>
      <c r="B1868" s="136"/>
      <c r="C1868" s="136"/>
      <c r="D1868" s="260"/>
      <c r="E1868" s="197"/>
      <c r="F1868" s="197"/>
      <c r="G1868" s="136"/>
      <c r="H1868" s="136"/>
      <c r="I1868" s="136"/>
    </row>
    <row r="1869" spans="1:9" ht="19.5" customHeight="1">
      <c r="A1869" s="261" t="s">
        <v>6345</v>
      </c>
      <c r="B1869" s="218"/>
      <c r="C1869" s="218"/>
      <c r="D1869" s="218"/>
      <c r="E1869" s="218"/>
      <c r="F1869" s="218"/>
      <c r="G1869" s="218"/>
      <c r="H1869" s="218"/>
      <c r="I1869" s="219"/>
    </row>
    <row r="1870" spans="1:9" ht="15" customHeight="1">
      <c r="A1870" s="270" t="s">
        <v>6346</v>
      </c>
      <c r="B1870" s="218"/>
      <c r="C1870" s="219"/>
      <c r="D1870" s="266" t="s">
        <v>6347</v>
      </c>
      <c r="E1870" s="219"/>
      <c r="F1870" s="176" t="s">
        <v>6348</v>
      </c>
      <c r="G1870" s="176" t="s">
        <v>6349</v>
      </c>
      <c r="H1870" s="176" t="s">
        <v>6350</v>
      </c>
      <c r="I1870" s="176" t="s">
        <v>6351</v>
      </c>
    </row>
    <row r="1871" spans="1:9" ht="27.75" customHeight="1">
      <c r="A1871" s="187" t="s">
        <v>6352</v>
      </c>
      <c r="B1871" s="271" t="s">
        <v>6353</v>
      </c>
      <c r="C1871" s="197"/>
      <c r="D1871" s="272" t="s">
        <v>6354</v>
      </c>
      <c r="E1871" s="197"/>
      <c r="F1871" s="187" t="s">
        <v>6355</v>
      </c>
      <c r="G1871" s="188">
        <v>2</v>
      </c>
      <c r="H1871" s="189">
        <v>0.12</v>
      </c>
      <c r="I1871" s="189">
        <v>0.24</v>
      </c>
    </row>
    <row r="1872" spans="1:9" ht="19.5" customHeight="1">
      <c r="A1872" s="187" t="s">
        <v>6356</v>
      </c>
      <c r="B1872" s="271" t="s">
        <v>6357</v>
      </c>
      <c r="C1872" s="197"/>
      <c r="D1872" s="272" t="s">
        <v>6358</v>
      </c>
      <c r="E1872" s="197"/>
      <c r="F1872" s="187" t="s">
        <v>6359</v>
      </c>
      <c r="G1872" s="188">
        <v>1</v>
      </c>
      <c r="H1872" s="189">
        <v>12.55</v>
      </c>
      <c r="I1872" s="189">
        <v>12.55</v>
      </c>
    </row>
    <row r="1873" spans="1:9" ht="15" customHeight="1">
      <c r="A1873" s="136"/>
      <c r="B1873" s="136"/>
      <c r="C1873" s="136"/>
      <c r="D1873" s="136"/>
      <c r="E1873" s="136"/>
      <c r="F1873" s="136"/>
      <c r="G1873" s="273" t="s">
        <v>6360</v>
      </c>
      <c r="H1873" s="197"/>
      <c r="I1873" s="190">
        <v>12.79</v>
      </c>
    </row>
    <row r="1874" spans="1:9" ht="15" customHeight="1">
      <c r="A1874" s="270" t="s">
        <v>6361</v>
      </c>
      <c r="B1874" s="218"/>
      <c r="C1874" s="219"/>
      <c r="D1874" s="266" t="s">
        <v>6362</v>
      </c>
      <c r="E1874" s="219"/>
      <c r="F1874" s="176" t="s">
        <v>6363</v>
      </c>
      <c r="G1874" s="176" t="s">
        <v>6364</v>
      </c>
      <c r="H1874" s="176" t="s">
        <v>6365</v>
      </c>
      <c r="I1874" s="176" t="s">
        <v>6366</v>
      </c>
    </row>
    <row r="1875" spans="1:9" ht="15" customHeight="1">
      <c r="A1875" s="187" t="s">
        <v>6367</v>
      </c>
      <c r="B1875" s="271" t="s">
        <v>6368</v>
      </c>
      <c r="C1875" s="197"/>
      <c r="D1875" s="272" t="s">
        <v>6369</v>
      </c>
      <c r="E1875" s="197"/>
      <c r="F1875" s="187" t="s">
        <v>6370</v>
      </c>
      <c r="G1875" s="188">
        <v>0.35699999999999998</v>
      </c>
      <c r="H1875" s="189">
        <v>18.68</v>
      </c>
      <c r="I1875" s="189">
        <v>6.67</v>
      </c>
    </row>
    <row r="1876" spans="1:9" ht="15" customHeight="1">
      <c r="A1876" s="187" t="s">
        <v>6371</v>
      </c>
      <c r="B1876" s="271" t="s">
        <v>6372</v>
      </c>
      <c r="C1876" s="197"/>
      <c r="D1876" s="272" t="s">
        <v>6373</v>
      </c>
      <c r="E1876" s="197"/>
      <c r="F1876" s="187" t="s">
        <v>6374</v>
      </c>
      <c r="G1876" s="188">
        <v>0.35699999999999998</v>
      </c>
      <c r="H1876" s="189">
        <v>19.850000000000001</v>
      </c>
      <c r="I1876" s="189">
        <v>7.09</v>
      </c>
    </row>
    <row r="1877" spans="1:9" ht="15" customHeight="1">
      <c r="A1877" s="136"/>
      <c r="B1877" s="136"/>
      <c r="C1877" s="136"/>
      <c r="D1877" s="136"/>
      <c r="E1877" s="136"/>
      <c r="F1877" s="136"/>
      <c r="G1877" s="273" t="s">
        <v>6375</v>
      </c>
      <c r="H1877" s="197"/>
      <c r="I1877" s="190">
        <v>13.76</v>
      </c>
    </row>
    <row r="1878" spans="1:9" ht="15" customHeight="1">
      <c r="A1878" s="136"/>
      <c r="B1878" s="136"/>
      <c r="C1878" s="136"/>
      <c r="D1878" s="136"/>
      <c r="E1878" s="136"/>
      <c r="F1878" s="136"/>
      <c r="G1878" s="259" t="s">
        <v>6376</v>
      </c>
      <c r="H1878" s="197"/>
      <c r="I1878" s="181">
        <v>26.55</v>
      </c>
    </row>
    <row r="1879" spans="1:9" ht="15" customHeight="1">
      <c r="A1879" s="136"/>
      <c r="B1879" s="136"/>
      <c r="C1879" s="136"/>
      <c r="D1879" s="136"/>
      <c r="E1879" s="136"/>
      <c r="F1879" s="136"/>
      <c r="G1879" s="259" t="s">
        <v>6377</v>
      </c>
      <c r="H1879" s="197"/>
      <c r="I1879" s="181">
        <v>7.45</v>
      </c>
    </row>
    <row r="1880" spans="1:9" ht="15" customHeight="1">
      <c r="A1880" s="136"/>
      <c r="B1880" s="136"/>
      <c r="C1880" s="136"/>
      <c r="D1880" s="136"/>
      <c r="E1880" s="136"/>
      <c r="F1880" s="136"/>
      <c r="G1880" s="259" t="s">
        <v>6378</v>
      </c>
      <c r="H1880" s="197"/>
      <c r="I1880" s="181">
        <v>34</v>
      </c>
    </row>
    <row r="1881" spans="1:9" ht="9.75" customHeight="1">
      <c r="A1881" s="136"/>
      <c r="B1881" s="136"/>
      <c r="C1881" s="136"/>
      <c r="D1881" s="260"/>
      <c r="E1881" s="197"/>
      <c r="F1881" s="197"/>
      <c r="G1881" s="136"/>
      <c r="H1881" s="136"/>
      <c r="I1881" s="136"/>
    </row>
    <row r="1882" spans="1:9" ht="19.5" customHeight="1">
      <c r="A1882" s="261" t="s">
        <v>6379</v>
      </c>
      <c r="B1882" s="218"/>
      <c r="C1882" s="218"/>
      <c r="D1882" s="218"/>
      <c r="E1882" s="218"/>
      <c r="F1882" s="218"/>
      <c r="G1882" s="218"/>
      <c r="H1882" s="218"/>
      <c r="I1882" s="219"/>
    </row>
    <row r="1883" spans="1:9" ht="15" customHeight="1">
      <c r="A1883" s="262" t="s">
        <v>6380</v>
      </c>
      <c r="B1883" s="218"/>
      <c r="C1883" s="218"/>
      <c r="D1883" s="218"/>
      <c r="E1883" s="219"/>
      <c r="F1883" s="176" t="s">
        <v>6381</v>
      </c>
      <c r="G1883" s="176" t="s">
        <v>6382</v>
      </c>
      <c r="H1883" s="176" t="s">
        <v>6383</v>
      </c>
      <c r="I1883" s="176" t="s">
        <v>6384</v>
      </c>
    </row>
    <row r="1884" spans="1:9" ht="15" customHeight="1">
      <c r="A1884" s="177" t="s">
        <v>6385</v>
      </c>
      <c r="B1884" s="263" t="s">
        <v>6386</v>
      </c>
      <c r="C1884" s="197"/>
      <c r="D1884" s="197"/>
      <c r="E1884" s="197"/>
      <c r="F1884" s="177" t="s">
        <v>6387</v>
      </c>
      <c r="G1884" s="179">
        <v>1.3</v>
      </c>
      <c r="H1884" s="180">
        <v>12.14</v>
      </c>
      <c r="I1884" s="180">
        <v>15.78</v>
      </c>
    </row>
    <row r="1885" spans="1:9" ht="15" customHeight="1">
      <c r="A1885" s="177" t="s">
        <v>6388</v>
      </c>
      <c r="B1885" s="263" t="s">
        <v>6389</v>
      </c>
      <c r="C1885" s="197"/>
      <c r="D1885" s="197"/>
      <c r="E1885" s="197"/>
      <c r="F1885" s="177" t="s">
        <v>6390</v>
      </c>
      <c r="G1885" s="179">
        <v>1.3</v>
      </c>
      <c r="H1885" s="180">
        <v>14.39</v>
      </c>
      <c r="I1885" s="180">
        <v>18.71</v>
      </c>
    </row>
    <row r="1886" spans="1:9" ht="15" customHeight="1">
      <c r="A1886" s="136"/>
      <c r="B1886" s="136"/>
      <c r="C1886" s="136"/>
      <c r="D1886" s="136"/>
      <c r="E1886" s="136"/>
      <c r="F1886" s="136"/>
      <c r="G1886" s="259" t="s">
        <v>6391</v>
      </c>
      <c r="H1886" s="197"/>
      <c r="I1886" s="181">
        <v>34.488999999999997</v>
      </c>
    </row>
    <row r="1887" spans="1:9" ht="15" customHeight="1">
      <c r="A1887" s="136"/>
      <c r="B1887" s="136"/>
      <c r="C1887" s="136"/>
      <c r="D1887" s="136"/>
      <c r="E1887" s="136"/>
      <c r="F1887" s="136"/>
      <c r="G1887" s="259" t="s">
        <v>6392</v>
      </c>
      <c r="H1887" s="197"/>
      <c r="I1887" s="182">
        <v>34.488999999999997</v>
      </c>
    </row>
    <row r="1888" spans="1:9" ht="15" customHeight="1">
      <c r="A1888" s="136"/>
      <c r="B1888" s="136"/>
      <c r="C1888" s="136"/>
      <c r="D1888" s="136"/>
      <c r="E1888" s="136"/>
      <c r="F1888" s="136"/>
      <c r="G1888" s="259" t="s">
        <v>6393</v>
      </c>
      <c r="H1888" s="197"/>
      <c r="I1888" s="182">
        <v>1</v>
      </c>
    </row>
    <row r="1889" spans="1:9" ht="15" customHeight="1">
      <c r="A1889" s="136"/>
      <c r="B1889" s="136"/>
      <c r="C1889" s="136"/>
      <c r="D1889" s="136"/>
      <c r="E1889" s="136"/>
      <c r="F1889" s="136"/>
      <c r="G1889" s="269" t="s">
        <v>6394</v>
      </c>
      <c r="H1889" s="202"/>
      <c r="I1889" s="183">
        <v>34.488999999999997</v>
      </c>
    </row>
    <row r="1890" spans="1:9" ht="15" customHeight="1">
      <c r="A1890" s="262" t="s">
        <v>6395</v>
      </c>
      <c r="B1890" s="218"/>
      <c r="C1890" s="218"/>
      <c r="D1890" s="218"/>
      <c r="E1890" s="219"/>
      <c r="F1890" s="176" t="s">
        <v>6396</v>
      </c>
      <c r="G1890" s="176" t="s">
        <v>6397</v>
      </c>
      <c r="H1890" s="176" t="s">
        <v>6398</v>
      </c>
      <c r="I1890" s="176" t="s">
        <v>6399</v>
      </c>
    </row>
    <row r="1891" spans="1:9" ht="15" customHeight="1">
      <c r="A1891" s="177" t="s">
        <v>6400</v>
      </c>
      <c r="B1891" s="263" t="s">
        <v>6401</v>
      </c>
      <c r="C1891" s="197"/>
      <c r="D1891" s="197"/>
      <c r="E1891" s="197"/>
      <c r="F1891" s="177" t="s">
        <v>6402</v>
      </c>
      <c r="G1891" s="179">
        <v>1</v>
      </c>
      <c r="H1891" s="180">
        <v>52.2</v>
      </c>
      <c r="I1891" s="180">
        <v>52.2</v>
      </c>
    </row>
    <row r="1892" spans="1:9" ht="15" customHeight="1">
      <c r="A1892" s="136"/>
      <c r="B1892" s="136"/>
      <c r="C1892" s="136"/>
      <c r="D1892" s="136"/>
      <c r="E1892" s="136"/>
      <c r="F1892" s="136"/>
      <c r="G1892" s="259" t="s">
        <v>6403</v>
      </c>
      <c r="H1892" s="197"/>
      <c r="I1892" s="181">
        <v>52.2</v>
      </c>
    </row>
    <row r="1893" spans="1:9" ht="15" customHeight="1">
      <c r="A1893" s="136"/>
      <c r="B1893" s="136"/>
      <c r="C1893" s="136"/>
      <c r="D1893" s="136"/>
      <c r="E1893" s="136"/>
      <c r="F1893" s="136"/>
      <c r="G1893" s="259" t="s">
        <v>6404</v>
      </c>
      <c r="H1893" s="197"/>
      <c r="I1893" s="184">
        <v>86.688999999999993</v>
      </c>
    </row>
    <row r="1894" spans="1:9" ht="15" customHeight="1">
      <c r="A1894" s="136"/>
      <c r="B1894" s="136"/>
      <c r="C1894" s="136"/>
      <c r="D1894" s="136"/>
      <c r="E1894" s="136"/>
      <c r="F1894" s="136"/>
      <c r="G1894" s="259" t="s">
        <v>6405</v>
      </c>
      <c r="H1894" s="197"/>
      <c r="I1894" s="181">
        <v>86.69</v>
      </c>
    </row>
    <row r="1895" spans="1:9" ht="15" customHeight="1">
      <c r="A1895" s="136"/>
      <c r="B1895" s="136"/>
      <c r="C1895" s="136"/>
      <c r="D1895" s="136"/>
      <c r="E1895" s="136"/>
      <c r="F1895" s="136"/>
      <c r="G1895" s="259" t="s">
        <v>6406</v>
      </c>
      <c r="H1895" s="197"/>
      <c r="I1895" s="181">
        <v>24.32</v>
      </c>
    </row>
    <row r="1896" spans="1:9" ht="15" customHeight="1">
      <c r="A1896" s="136"/>
      <c r="B1896" s="136"/>
      <c r="C1896" s="136"/>
      <c r="D1896" s="136"/>
      <c r="E1896" s="136"/>
      <c r="F1896" s="136"/>
      <c r="G1896" s="259" t="s">
        <v>6407</v>
      </c>
      <c r="H1896" s="197"/>
      <c r="I1896" s="181">
        <v>111.01</v>
      </c>
    </row>
    <row r="1897" spans="1:9" ht="9.75" customHeight="1">
      <c r="A1897" s="136"/>
      <c r="B1897" s="136"/>
      <c r="C1897" s="136"/>
      <c r="D1897" s="260"/>
      <c r="E1897" s="197"/>
      <c r="F1897" s="197"/>
      <c r="G1897" s="136"/>
      <c r="H1897" s="136"/>
      <c r="I1897" s="136"/>
    </row>
    <row r="1898" spans="1:9" ht="19.5" customHeight="1">
      <c r="A1898" s="261" t="s">
        <v>6408</v>
      </c>
      <c r="B1898" s="218"/>
      <c r="C1898" s="218"/>
      <c r="D1898" s="218"/>
      <c r="E1898" s="218"/>
      <c r="F1898" s="218"/>
      <c r="G1898" s="218"/>
      <c r="H1898" s="218"/>
      <c r="I1898" s="219"/>
    </row>
    <row r="1899" spans="1:9" ht="15" customHeight="1">
      <c r="A1899" s="270" t="s">
        <v>6409</v>
      </c>
      <c r="B1899" s="218"/>
      <c r="C1899" s="219"/>
      <c r="D1899" s="266" t="s">
        <v>6410</v>
      </c>
      <c r="E1899" s="219"/>
      <c r="F1899" s="176" t="s">
        <v>6411</v>
      </c>
      <c r="G1899" s="176" t="s">
        <v>6412</v>
      </c>
      <c r="H1899" s="176" t="s">
        <v>6413</v>
      </c>
      <c r="I1899" s="176" t="s">
        <v>6414</v>
      </c>
    </row>
    <row r="1900" spans="1:9" ht="15" customHeight="1">
      <c r="A1900" s="187" t="s">
        <v>6415</v>
      </c>
      <c r="B1900" s="271" t="s">
        <v>6416</v>
      </c>
      <c r="C1900" s="197"/>
      <c r="D1900" s="272" t="s">
        <v>6417</v>
      </c>
      <c r="E1900" s="197"/>
      <c r="F1900" s="187" t="s">
        <v>6418</v>
      </c>
      <c r="G1900" s="188">
        <v>0.55000000000000004</v>
      </c>
      <c r="H1900" s="189">
        <v>13.25</v>
      </c>
      <c r="I1900" s="189">
        <v>7.29</v>
      </c>
    </row>
    <row r="1901" spans="1:9" ht="15" customHeight="1">
      <c r="A1901" s="187" t="s">
        <v>6419</v>
      </c>
      <c r="B1901" s="271" t="s">
        <v>6420</v>
      </c>
      <c r="C1901" s="197"/>
      <c r="D1901" s="272" t="s">
        <v>6421</v>
      </c>
      <c r="E1901" s="197"/>
      <c r="F1901" s="187" t="s">
        <v>6422</v>
      </c>
      <c r="G1901" s="188">
        <v>0.55000000000000004</v>
      </c>
      <c r="H1901" s="189">
        <v>14.39</v>
      </c>
      <c r="I1901" s="189">
        <v>7.91</v>
      </c>
    </row>
    <row r="1902" spans="1:9" ht="15" customHeight="1">
      <c r="A1902" s="136"/>
      <c r="B1902" s="136"/>
      <c r="C1902" s="136"/>
      <c r="D1902" s="136"/>
      <c r="E1902" s="136"/>
      <c r="F1902" s="136"/>
      <c r="G1902" s="273" t="s">
        <v>6423</v>
      </c>
      <c r="H1902" s="197"/>
      <c r="I1902" s="190">
        <v>15.2</v>
      </c>
    </row>
    <row r="1903" spans="1:9" ht="15" customHeight="1">
      <c r="A1903" s="270" t="s">
        <v>6424</v>
      </c>
      <c r="B1903" s="218"/>
      <c r="C1903" s="219"/>
      <c r="D1903" s="266" t="s">
        <v>6425</v>
      </c>
      <c r="E1903" s="219"/>
      <c r="F1903" s="176" t="s">
        <v>6426</v>
      </c>
      <c r="G1903" s="176" t="s">
        <v>6427</v>
      </c>
      <c r="H1903" s="176" t="s">
        <v>6428</v>
      </c>
      <c r="I1903" s="176" t="s">
        <v>6429</v>
      </c>
    </row>
    <row r="1904" spans="1:9" ht="15" customHeight="1">
      <c r="A1904" s="187" t="s">
        <v>6430</v>
      </c>
      <c r="B1904" s="271" t="s">
        <v>6431</v>
      </c>
      <c r="C1904" s="197"/>
      <c r="D1904" s="272" t="s">
        <v>6432</v>
      </c>
      <c r="E1904" s="197"/>
      <c r="F1904" s="187" t="s">
        <v>6433</v>
      </c>
      <c r="G1904" s="188">
        <v>1.1000000000000001</v>
      </c>
      <c r="H1904" s="189">
        <v>14.33</v>
      </c>
      <c r="I1904" s="189">
        <v>15.76</v>
      </c>
    </row>
    <row r="1905" spans="1:9" ht="15" customHeight="1">
      <c r="A1905" s="136"/>
      <c r="B1905" s="136"/>
      <c r="C1905" s="136"/>
      <c r="D1905" s="136"/>
      <c r="E1905" s="136"/>
      <c r="F1905" s="136"/>
      <c r="G1905" s="273" t="s">
        <v>6434</v>
      </c>
      <c r="H1905" s="197"/>
      <c r="I1905" s="190">
        <v>15.76</v>
      </c>
    </row>
    <row r="1906" spans="1:9" ht="15" customHeight="1">
      <c r="A1906" s="136"/>
      <c r="B1906" s="136"/>
      <c r="C1906" s="136"/>
      <c r="D1906" s="136"/>
      <c r="E1906" s="136"/>
      <c r="F1906" s="136"/>
      <c r="G1906" s="259" t="s">
        <v>6435</v>
      </c>
      <c r="H1906" s="197"/>
      <c r="I1906" s="181">
        <v>30.96</v>
      </c>
    </row>
    <row r="1907" spans="1:9" ht="15" customHeight="1">
      <c r="A1907" s="136"/>
      <c r="B1907" s="136"/>
      <c r="C1907" s="136"/>
      <c r="D1907" s="136"/>
      <c r="E1907" s="136"/>
      <c r="F1907" s="136"/>
      <c r="G1907" s="259" t="s">
        <v>6436</v>
      </c>
      <c r="H1907" s="197"/>
      <c r="I1907" s="181">
        <v>8.68</v>
      </c>
    </row>
    <row r="1908" spans="1:9" ht="15" customHeight="1">
      <c r="A1908" s="136"/>
      <c r="B1908" s="136"/>
      <c r="C1908" s="136"/>
      <c r="D1908" s="136"/>
      <c r="E1908" s="136"/>
      <c r="F1908" s="136"/>
      <c r="G1908" s="259" t="s">
        <v>6437</v>
      </c>
      <c r="H1908" s="197"/>
      <c r="I1908" s="181">
        <v>39.64</v>
      </c>
    </row>
    <row r="1909" spans="1:9" ht="9.75" customHeight="1">
      <c r="A1909" s="136"/>
      <c r="B1909" s="136"/>
      <c r="C1909" s="136"/>
      <c r="D1909" s="260"/>
      <c r="E1909" s="197"/>
      <c r="F1909" s="197"/>
      <c r="G1909" s="136"/>
      <c r="H1909" s="136"/>
      <c r="I1909" s="136"/>
    </row>
    <row r="1910" spans="1:9" ht="19.5" customHeight="1">
      <c r="A1910" s="261" t="s">
        <v>6438</v>
      </c>
      <c r="B1910" s="218"/>
      <c r="C1910" s="218"/>
      <c r="D1910" s="218"/>
      <c r="E1910" s="218"/>
      <c r="F1910" s="218"/>
      <c r="G1910" s="218"/>
      <c r="H1910" s="218"/>
      <c r="I1910" s="219"/>
    </row>
    <row r="1911" spans="1:9" ht="15" customHeight="1">
      <c r="A1911" s="270" t="s">
        <v>6439</v>
      </c>
      <c r="B1911" s="218"/>
      <c r="C1911" s="219"/>
      <c r="D1911" s="266" t="s">
        <v>6440</v>
      </c>
      <c r="E1911" s="219"/>
      <c r="F1911" s="176" t="s">
        <v>6441</v>
      </c>
      <c r="G1911" s="176" t="s">
        <v>6442</v>
      </c>
      <c r="H1911" s="176" t="s">
        <v>6443</v>
      </c>
      <c r="I1911" s="176" t="s">
        <v>6444</v>
      </c>
    </row>
    <row r="1912" spans="1:9" ht="27.75" customHeight="1">
      <c r="A1912" s="187" t="s">
        <v>6445</v>
      </c>
      <c r="B1912" s="271" t="s">
        <v>6446</v>
      </c>
      <c r="C1912" s="197"/>
      <c r="D1912" s="272" t="s">
        <v>6447</v>
      </c>
      <c r="E1912" s="197"/>
      <c r="F1912" s="187" t="s">
        <v>6448</v>
      </c>
      <c r="G1912" s="188">
        <v>1.1000000000000001</v>
      </c>
      <c r="H1912" s="189">
        <v>4.78</v>
      </c>
      <c r="I1912" s="189">
        <v>5.26</v>
      </c>
    </row>
    <row r="1913" spans="1:9" ht="15" customHeight="1">
      <c r="A1913" s="136"/>
      <c r="B1913" s="136"/>
      <c r="C1913" s="136"/>
      <c r="D1913" s="136"/>
      <c r="E1913" s="136"/>
      <c r="F1913" s="136"/>
      <c r="G1913" s="273" t="s">
        <v>6449</v>
      </c>
      <c r="H1913" s="197"/>
      <c r="I1913" s="190">
        <v>5.26</v>
      </c>
    </row>
    <row r="1914" spans="1:9" ht="15" customHeight="1">
      <c r="A1914" s="270" t="s">
        <v>6450</v>
      </c>
      <c r="B1914" s="218"/>
      <c r="C1914" s="219"/>
      <c r="D1914" s="266" t="s">
        <v>6451</v>
      </c>
      <c r="E1914" s="219"/>
      <c r="F1914" s="176" t="s">
        <v>6452</v>
      </c>
      <c r="G1914" s="176" t="s">
        <v>6453</v>
      </c>
      <c r="H1914" s="176" t="s">
        <v>6454</v>
      </c>
      <c r="I1914" s="176" t="s">
        <v>6455</v>
      </c>
    </row>
    <row r="1915" spans="1:9" ht="15" customHeight="1">
      <c r="A1915" s="187" t="s">
        <v>6456</v>
      </c>
      <c r="B1915" s="271" t="s">
        <v>6457</v>
      </c>
      <c r="C1915" s="197"/>
      <c r="D1915" s="272" t="s">
        <v>6458</v>
      </c>
      <c r="E1915" s="197"/>
      <c r="F1915" s="187" t="s">
        <v>6459</v>
      </c>
      <c r="G1915" s="188">
        <v>0.105</v>
      </c>
      <c r="H1915" s="189">
        <v>18.68</v>
      </c>
      <c r="I1915" s="189">
        <v>1.96</v>
      </c>
    </row>
    <row r="1916" spans="1:9" ht="15" customHeight="1">
      <c r="A1916" s="187" t="s">
        <v>6460</v>
      </c>
      <c r="B1916" s="271" t="s">
        <v>6461</v>
      </c>
      <c r="C1916" s="197"/>
      <c r="D1916" s="272" t="s">
        <v>6462</v>
      </c>
      <c r="E1916" s="197"/>
      <c r="F1916" s="187" t="s">
        <v>6463</v>
      </c>
      <c r="G1916" s="188">
        <v>0.105</v>
      </c>
      <c r="H1916" s="189">
        <v>19.850000000000001</v>
      </c>
      <c r="I1916" s="189">
        <v>2.08</v>
      </c>
    </row>
    <row r="1917" spans="1:9" ht="15" customHeight="1">
      <c r="A1917" s="136"/>
      <c r="B1917" s="136"/>
      <c r="C1917" s="136"/>
      <c r="D1917" s="136"/>
      <c r="E1917" s="136"/>
      <c r="F1917" s="136"/>
      <c r="G1917" s="273" t="s">
        <v>6464</v>
      </c>
      <c r="H1917" s="197"/>
      <c r="I1917" s="190">
        <v>4.04</v>
      </c>
    </row>
    <row r="1918" spans="1:9" ht="15" customHeight="1">
      <c r="A1918" s="136"/>
      <c r="B1918" s="136"/>
      <c r="C1918" s="136"/>
      <c r="D1918" s="136"/>
      <c r="E1918" s="136"/>
      <c r="F1918" s="136"/>
      <c r="G1918" s="259" t="s">
        <v>6465</v>
      </c>
      <c r="H1918" s="197"/>
      <c r="I1918" s="181">
        <v>9.3000000000000007</v>
      </c>
    </row>
    <row r="1919" spans="1:9" ht="15" customHeight="1">
      <c r="A1919" s="136"/>
      <c r="B1919" s="136"/>
      <c r="C1919" s="136"/>
      <c r="D1919" s="136"/>
      <c r="E1919" s="136"/>
      <c r="F1919" s="136"/>
      <c r="G1919" s="259" t="s">
        <v>6466</v>
      </c>
      <c r="H1919" s="197"/>
      <c r="I1919" s="181">
        <v>2.61</v>
      </c>
    </row>
    <row r="1920" spans="1:9" ht="15" customHeight="1">
      <c r="A1920" s="136"/>
      <c r="B1920" s="136"/>
      <c r="C1920" s="136"/>
      <c r="D1920" s="136"/>
      <c r="E1920" s="136"/>
      <c r="F1920" s="136"/>
      <c r="G1920" s="259" t="s">
        <v>6467</v>
      </c>
      <c r="H1920" s="197"/>
      <c r="I1920" s="181">
        <v>11.91</v>
      </c>
    </row>
    <row r="1921" spans="1:9" ht="9.75" customHeight="1">
      <c r="A1921" s="136"/>
      <c r="B1921" s="136"/>
      <c r="C1921" s="136"/>
      <c r="D1921" s="260"/>
      <c r="E1921" s="197"/>
      <c r="F1921" s="197"/>
      <c r="G1921" s="136"/>
      <c r="H1921" s="136"/>
      <c r="I1921" s="136"/>
    </row>
    <row r="1922" spans="1:9" ht="19.5" customHeight="1">
      <c r="A1922" s="261" t="s">
        <v>6468</v>
      </c>
      <c r="B1922" s="218"/>
      <c r="C1922" s="218"/>
      <c r="D1922" s="218"/>
      <c r="E1922" s="218"/>
      <c r="F1922" s="218"/>
      <c r="G1922" s="218"/>
      <c r="H1922" s="218"/>
      <c r="I1922" s="219"/>
    </row>
    <row r="1923" spans="1:9" ht="15" customHeight="1">
      <c r="A1923" s="270" t="s">
        <v>6469</v>
      </c>
      <c r="B1923" s="218"/>
      <c r="C1923" s="219"/>
      <c r="D1923" s="266" t="s">
        <v>6470</v>
      </c>
      <c r="E1923" s="219"/>
      <c r="F1923" s="176" t="s">
        <v>6471</v>
      </c>
      <c r="G1923" s="176" t="s">
        <v>6472</v>
      </c>
      <c r="H1923" s="176" t="s">
        <v>6473</v>
      </c>
      <c r="I1923" s="176" t="s">
        <v>6474</v>
      </c>
    </row>
    <row r="1924" spans="1:9" ht="15" customHeight="1">
      <c r="A1924" s="187" t="s">
        <v>6475</v>
      </c>
      <c r="B1924" s="271" t="s">
        <v>6476</v>
      </c>
      <c r="C1924" s="197"/>
      <c r="D1924" s="272" t="s">
        <v>6477</v>
      </c>
      <c r="E1924" s="197"/>
      <c r="F1924" s="187" t="s">
        <v>6478</v>
      </c>
      <c r="G1924" s="188">
        <v>8</v>
      </c>
      <c r="H1924" s="189">
        <v>13.25</v>
      </c>
      <c r="I1924" s="189">
        <v>106</v>
      </c>
    </row>
    <row r="1925" spans="1:9" ht="15" customHeight="1">
      <c r="A1925" s="187" t="s">
        <v>6479</v>
      </c>
      <c r="B1925" s="271" t="s">
        <v>6480</v>
      </c>
      <c r="C1925" s="197"/>
      <c r="D1925" s="272" t="s">
        <v>6481</v>
      </c>
      <c r="E1925" s="197"/>
      <c r="F1925" s="187" t="s">
        <v>6482</v>
      </c>
      <c r="G1925" s="188">
        <v>8</v>
      </c>
      <c r="H1925" s="189">
        <v>14.39</v>
      </c>
      <c r="I1925" s="189">
        <v>115.12</v>
      </c>
    </row>
    <row r="1926" spans="1:9" ht="15" customHeight="1">
      <c r="A1926" s="187" t="s">
        <v>6483</v>
      </c>
      <c r="B1926" s="271" t="s">
        <v>6484</v>
      </c>
      <c r="C1926" s="197"/>
      <c r="D1926" s="272" t="s">
        <v>6485</v>
      </c>
      <c r="E1926" s="197"/>
      <c r="F1926" s="187" t="s">
        <v>6486</v>
      </c>
      <c r="G1926" s="188">
        <v>8</v>
      </c>
      <c r="H1926" s="189">
        <v>22.59</v>
      </c>
      <c r="I1926" s="189">
        <v>180.72</v>
      </c>
    </row>
    <row r="1927" spans="1:9" ht="15" customHeight="1">
      <c r="A1927" s="136"/>
      <c r="B1927" s="136"/>
      <c r="C1927" s="136"/>
      <c r="D1927" s="136"/>
      <c r="E1927" s="136"/>
      <c r="F1927" s="136"/>
      <c r="G1927" s="273" t="s">
        <v>6487</v>
      </c>
      <c r="H1927" s="197"/>
      <c r="I1927" s="190">
        <v>401.84</v>
      </c>
    </row>
    <row r="1928" spans="1:9" ht="15" customHeight="1">
      <c r="A1928" s="270" t="s">
        <v>6488</v>
      </c>
      <c r="B1928" s="218"/>
      <c r="C1928" s="219"/>
      <c r="D1928" s="266" t="s">
        <v>6489</v>
      </c>
      <c r="E1928" s="219"/>
      <c r="F1928" s="176" t="s">
        <v>6490</v>
      </c>
      <c r="G1928" s="176" t="s">
        <v>6491</v>
      </c>
      <c r="H1928" s="176" t="s">
        <v>6492</v>
      </c>
      <c r="I1928" s="176" t="s">
        <v>6493</v>
      </c>
    </row>
    <row r="1929" spans="1:9" ht="19.5" customHeight="1">
      <c r="A1929" s="272" t="s">
        <v>6494</v>
      </c>
      <c r="B1929" s="271" t="s">
        <v>6495</v>
      </c>
      <c r="C1929" s="197"/>
      <c r="D1929" s="272" t="s">
        <v>6496</v>
      </c>
      <c r="E1929" s="197"/>
      <c r="F1929" s="272" t="s">
        <v>6497</v>
      </c>
      <c r="G1929" s="278">
        <v>1</v>
      </c>
      <c r="H1929" s="279">
        <v>536.6</v>
      </c>
      <c r="I1929" s="279">
        <v>536.6</v>
      </c>
    </row>
    <row r="1930" spans="1:9" ht="3" customHeight="1">
      <c r="A1930" s="197"/>
      <c r="B1930" s="136"/>
      <c r="C1930" s="136"/>
      <c r="D1930" s="197"/>
      <c r="E1930" s="197"/>
      <c r="F1930" s="197"/>
      <c r="G1930" s="197"/>
      <c r="H1930" s="197"/>
      <c r="I1930" s="197"/>
    </row>
    <row r="1931" spans="1:9" ht="15" customHeight="1">
      <c r="A1931" s="187" t="s">
        <v>6498</v>
      </c>
      <c r="B1931" s="271" t="s">
        <v>6499</v>
      </c>
      <c r="C1931" s="197"/>
      <c r="D1931" s="136"/>
      <c r="E1931" s="136"/>
      <c r="F1931" s="136"/>
      <c r="G1931" s="136"/>
      <c r="H1931" s="136"/>
      <c r="I1931" s="136"/>
    </row>
    <row r="1932" spans="1:9" ht="15" customHeight="1">
      <c r="A1932" s="136"/>
      <c r="B1932" s="136"/>
      <c r="C1932" s="136"/>
      <c r="D1932" s="136"/>
      <c r="E1932" s="136"/>
      <c r="F1932" s="136"/>
      <c r="G1932" s="273" t="s">
        <v>6500</v>
      </c>
      <c r="H1932" s="197"/>
      <c r="I1932" s="190">
        <v>536.6</v>
      </c>
    </row>
    <row r="1933" spans="1:9" ht="15" customHeight="1">
      <c r="A1933" s="136"/>
      <c r="B1933" s="136"/>
      <c r="C1933" s="136"/>
      <c r="D1933" s="136"/>
      <c r="E1933" s="136"/>
      <c r="F1933" s="136"/>
      <c r="G1933" s="259" t="s">
        <v>6501</v>
      </c>
      <c r="H1933" s="197"/>
      <c r="I1933" s="181">
        <v>938.44</v>
      </c>
    </row>
    <row r="1934" spans="1:9" ht="15" customHeight="1">
      <c r="A1934" s="136"/>
      <c r="B1934" s="136"/>
      <c r="C1934" s="136"/>
      <c r="D1934" s="136"/>
      <c r="E1934" s="136"/>
      <c r="F1934" s="136"/>
      <c r="G1934" s="259" t="s">
        <v>6502</v>
      </c>
      <c r="H1934" s="197"/>
      <c r="I1934" s="181">
        <v>263.23</v>
      </c>
    </row>
    <row r="1935" spans="1:9" ht="15" customHeight="1">
      <c r="A1935" s="136"/>
      <c r="B1935" s="136"/>
      <c r="C1935" s="136"/>
      <c r="D1935" s="136"/>
      <c r="E1935" s="136"/>
      <c r="F1935" s="136"/>
      <c r="G1935" s="259" t="s">
        <v>6503</v>
      </c>
      <c r="H1935" s="197"/>
      <c r="I1935" s="181">
        <v>1201.67</v>
      </c>
    </row>
    <row r="1936" spans="1:9" ht="9.75" customHeight="1">
      <c r="A1936" s="136"/>
      <c r="B1936" s="136"/>
      <c r="C1936" s="136"/>
      <c r="D1936" s="260"/>
      <c r="E1936" s="197"/>
      <c r="F1936" s="197"/>
      <c r="G1936" s="136"/>
      <c r="H1936" s="136"/>
      <c r="I1936" s="136"/>
    </row>
    <row r="1937" spans="1:9" ht="19.5" customHeight="1">
      <c r="A1937" s="261" t="s">
        <v>6504</v>
      </c>
      <c r="B1937" s="218"/>
      <c r="C1937" s="218"/>
      <c r="D1937" s="218"/>
      <c r="E1937" s="218"/>
      <c r="F1937" s="218"/>
      <c r="G1937" s="218"/>
      <c r="H1937" s="218"/>
      <c r="I1937" s="219"/>
    </row>
    <row r="1938" spans="1:9" ht="15" customHeight="1">
      <c r="A1938" s="270" t="s">
        <v>6505</v>
      </c>
      <c r="B1938" s="218"/>
      <c r="C1938" s="219"/>
      <c r="D1938" s="266" t="s">
        <v>6506</v>
      </c>
      <c r="E1938" s="219"/>
      <c r="F1938" s="176" t="s">
        <v>6507</v>
      </c>
      <c r="G1938" s="176" t="s">
        <v>6508</v>
      </c>
      <c r="H1938" s="176" t="s">
        <v>6509</v>
      </c>
      <c r="I1938" s="176" t="s">
        <v>6510</v>
      </c>
    </row>
    <row r="1939" spans="1:9" ht="15" customHeight="1">
      <c r="A1939" s="187" t="s">
        <v>6511</v>
      </c>
      <c r="B1939" s="271" t="s">
        <v>6512</v>
      </c>
      <c r="C1939" s="197"/>
      <c r="D1939" s="272" t="s">
        <v>6513</v>
      </c>
      <c r="E1939" s="197"/>
      <c r="F1939" s="187" t="s">
        <v>6514</v>
      </c>
      <c r="G1939" s="188">
        <v>1</v>
      </c>
      <c r="H1939" s="189">
        <v>13.25</v>
      </c>
      <c r="I1939" s="189">
        <v>13.25</v>
      </c>
    </row>
    <row r="1940" spans="1:9" ht="15" customHeight="1">
      <c r="A1940" s="187" t="s">
        <v>6515</v>
      </c>
      <c r="B1940" s="271" t="s">
        <v>6516</v>
      </c>
      <c r="C1940" s="197"/>
      <c r="D1940" s="272" t="s">
        <v>6517</v>
      </c>
      <c r="E1940" s="197"/>
      <c r="F1940" s="187" t="s">
        <v>6518</v>
      </c>
      <c r="G1940" s="188">
        <v>1</v>
      </c>
      <c r="H1940" s="189">
        <v>14.39</v>
      </c>
      <c r="I1940" s="189">
        <v>14.39</v>
      </c>
    </row>
    <row r="1941" spans="1:9" ht="15" customHeight="1">
      <c r="A1941" s="136"/>
      <c r="B1941" s="136"/>
      <c r="C1941" s="136"/>
      <c r="D1941" s="136"/>
      <c r="E1941" s="136"/>
      <c r="F1941" s="136"/>
      <c r="G1941" s="273" t="s">
        <v>6519</v>
      </c>
      <c r="H1941" s="197"/>
      <c r="I1941" s="190">
        <v>27.64</v>
      </c>
    </row>
    <row r="1942" spans="1:9" ht="15" customHeight="1">
      <c r="A1942" s="270" t="s">
        <v>6520</v>
      </c>
      <c r="B1942" s="218"/>
      <c r="C1942" s="219"/>
      <c r="D1942" s="266" t="s">
        <v>6521</v>
      </c>
      <c r="E1942" s="219"/>
      <c r="F1942" s="176" t="s">
        <v>6522</v>
      </c>
      <c r="G1942" s="176" t="s">
        <v>6523</v>
      </c>
      <c r="H1942" s="176" t="s">
        <v>6524</v>
      </c>
      <c r="I1942" s="176" t="s">
        <v>6525</v>
      </c>
    </row>
    <row r="1943" spans="1:9" ht="43.5" customHeight="1">
      <c r="A1943" s="187" t="s">
        <v>6526</v>
      </c>
      <c r="B1943" s="271" t="s">
        <v>6527</v>
      </c>
      <c r="C1943" s="197"/>
      <c r="D1943" s="272" t="s">
        <v>6528</v>
      </c>
      <c r="E1943" s="197"/>
      <c r="F1943" s="187" t="s">
        <v>6529</v>
      </c>
      <c r="G1943" s="188">
        <v>1</v>
      </c>
      <c r="H1943" s="189">
        <v>2206.8200000000002</v>
      </c>
      <c r="I1943" s="189">
        <v>2206.8200000000002</v>
      </c>
    </row>
    <row r="1944" spans="1:9" ht="15" customHeight="1">
      <c r="A1944" s="136"/>
      <c r="B1944" s="136"/>
      <c r="C1944" s="136"/>
      <c r="D1944" s="136"/>
      <c r="E1944" s="136"/>
      <c r="F1944" s="136"/>
      <c r="G1944" s="273" t="s">
        <v>6530</v>
      </c>
      <c r="H1944" s="197"/>
      <c r="I1944" s="190">
        <v>2206.8200000000002</v>
      </c>
    </row>
    <row r="1945" spans="1:9" ht="15" customHeight="1">
      <c r="A1945" s="136"/>
      <c r="B1945" s="136"/>
      <c r="C1945" s="136"/>
      <c r="D1945" s="136"/>
      <c r="E1945" s="136"/>
      <c r="F1945" s="136"/>
      <c r="G1945" s="259" t="s">
        <v>6531</v>
      </c>
      <c r="H1945" s="197"/>
      <c r="I1945" s="181">
        <v>2234.46</v>
      </c>
    </row>
    <row r="1946" spans="1:9" ht="15" customHeight="1">
      <c r="A1946" s="136"/>
      <c r="B1946" s="136"/>
      <c r="C1946" s="136"/>
      <c r="D1946" s="136"/>
      <c r="E1946" s="136"/>
      <c r="F1946" s="136"/>
      <c r="G1946" s="259" t="s">
        <v>6532</v>
      </c>
      <c r="H1946" s="197"/>
      <c r="I1946" s="181">
        <v>626.77</v>
      </c>
    </row>
    <row r="1947" spans="1:9" ht="15" customHeight="1">
      <c r="A1947" s="136"/>
      <c r="B1947" s="136"/>
      <c r="C1947" s="136"/>
      <c r="D1947" s="136"/>
      <c r="E1947" s="136"/>
      <c r="F1947" s="136"/>
      <c r="G1947" s="259" t="s">
        <v>6533</v>
      </c>
      <c r="H1947" s="197"/>
      <c r="I1947" s="181">
        <v>2861.23</v>
      </c>
    </row>
    <row r="1948" spans="1:9" ht="9.75" customHeight="1">
      <c r="A1948" s="136"/>
      <c r="B1948" s="136"/>
      <c r="C1948" s="136"/>
      <c r="D1948" s="260"/>
      <c r="E1948" s="197"/>
      <c r="F1948" s="197"/>
      <c r="G1948" s="136"/>
      <c r="H1948" s="136"/>
      <c r="I1948" s="136"/>
    </row>
    <row r="1949" spans="1:9" ht="19.5" customHeight="1">
      <c r="A1949" s="261" t="s">
        <v>6534</v>
      </c>
      <c r="B1949" s="218"/>
      <c r="C1949" s="218"/>
      <c r="D1949" s="218"/>
      <c r="E1949" s="218"/>
      <c r="F1949" s="218"/>
      <c r="G1949" s="218"/>
      <c r="H1949" s="218"/>
      <c r="I1949" s="219"/>
    </row>
    <row r="1950" spans="1:9" ht="15" customHeight="1">
      <c r="A1950" s="270" t="s">
        <v>6535</v>
      </c>
      <c r="B1950" s="218"/>
      <c r="C1950" s="219"/>
      <c r="D1950" s="266" t="s">
        <v>6536</v>
      </c>
      <c r="E1950" s="219"/>
      <c r="F1950" s="176" t="s">
        <v>6537</v>
      </c>
      <c r="G1950" s="176" t="s">
        <v>6538</v>
      </c>
      <c r="H1950" s="176" t="s">
        <v>6539</v>
      </c>
      <c r="I1950" s="176" t="s">
        <v>6540</v>
      </c>
    </row>
    <row r="1951" spans="1:9" ht="19.5" customHeight="1">
      <c r="A1951" s="187" t="s">
        <v>6541</v>
      </c>
      <c r="B1951" s="271" t="s">
        <v>6542</v>
      </c>
      <c r="C1951" s="197"/>
      <c r="D1951" s="272" t="s">
        <v>6543</v>
      </c>
      <c r="E1951" s="197"/>
      <c r="F1951" s="187" t="s">
        <v>6544</v>
      </c>
      <c r="G1951" s="188">
        <v>1</v>
      </c>
      <c r="H1951" s="189">
        <v>371.82</v>
      </c>
      <c r="I1951" s="189">
        <v>371.82</v>
      </c>
    </row>
    <row r="1952" spans="1:9" ht="15" customHeight="1">
      <c r="A1952" s="136"/>
      <c r="B1952" s="136"/>
      <c r="C1952" s="136"/>
      <c r="D1952" s="136"/>
      <c r="E1952" s="136"/>
      <c r="F1952" s="136"/>
      <c r="G1952" s="273" t="s">
        <v>6545</v>
      </c>
      <c r="H1952" s="197"/>
      <c r="I1952" s="190">
        <v>371.82</v>
      </c>
    </row>
    <row r="1953" spans="1:9" ht="15" customHeight="1">
      <c r="A1953" s="270" t="s">
        <v>6546</v>
      </c>
      <c r="B1953" s="218"/>
      <c r="C1953" s="219"/>
      <c r="D1953" s="266" t="s">
        <v>6547</v>
      </c>
      <c r="E1953" s="219"/>
      <c r="F1953" s="176" t="s">
        <v>6548</v>
      </c>
      <c r="G1953" s="176" t="s">
        <v>6549</v>
      </c>
      <c r="H1953" s="176" t="s">
        <v>6550</v>
      </c>
      <c r="I1953" s="176" t="s">
        <v>6551</v>
      </c>
    </row>
    <row r="1954" spans="1:9" ht="15" customHeight="1">
      <c r="A1954" s="187" t="s">
        <v>6552</v>
      </c>
      <c r="B1954" s="271" t="s">
        <v>6553</v>
      </c>
      <c r="C1954" s="197"/>
      <c r="D1954" s="272" t="s">
        <v>6554</v>
      </c>
      <c r="E1954" s="197"/>
      <c r="F1954" s="187" t="s">
        <v>6555</v>
      </c>
      <c r="G1954" s="188">
        <v>6.2007000000000003</v>
      </c>
      <c r="H1954" s="189">
        <v>18.68</v>
      </c>
      <c r="I1954" s="189">
        <v>115.83</v>
      </c>
    </row>
    <row r="1955" spans="1:9" ht="15" customHeight="1">
      <c r="A1955" s="187" t="s">
        <v>6556</v>
      </c>
      <c r="B1955" s="271" t="s">
        <v>6557</v>
      </c>
      <c r="C1955" s="197"/>
      <c r="D1955" s="272" t="s">
        <v>6558</v>
      </c>
      <c r="E1955" s="197"/>
      <c r="F1955" s="187" t="s">
        <v>6559</v>
      </c>
      <c r="G1955" s="188">
        <v>6.2007000000000003</v>
      </c>
      <c r="H1955" s="189">
        <v>19.850000000000001</v>
      </c>
      <c r="I1955" s="189">
        <v>123.08</v>
      </c>
    </row>
    <row r="1956" spans="1:9" ht="15" customHeight="1">
      <c r="A1956" s="136"/>
      <c r="B1956" s="136"/>
      <c r="C1956" s="136"/>
      <c r="D1956" s="136"/>
      <c r="E1956" s="136"/>
      <c r="F1956" s="136"/>
      <c r="G1956" s="273" t="s">
        <v>6560</v>
      </c>
      <c r="H1956" s="197"/>
      <c r="I1956" s="190">
        <v>238.91</v>
      </c>
    </row>
    <row r="1957" spans="1:9" ht="15" customHeight="1">
      <c r="A1957" s="136"/>
      <c r="B1957" s="136"/>
      <c r="C1957" s="136"/>
      <c r="D1957" s="136"/>
      <c r="E1957" s="136"/>
      <c r="F1957" s="136"/>
      <c r="G1957" s="259" t="s">
        <v>6561</v>
      </c>
      <c r="H1957" s="197"/>
      <c r="I1957" s="181">
        <v>610.73</v>
      </c>
    </row>
    <row r="1958" spans="1:9" ht="15" customHeight="1">
      <c r="A1958" s="136"/>
      <c r="B1958" s="136"/>
      <c r="C1958" s="136"/>
      <c r="D1958" s="136"/>
      <c r="E1958" s="136"/>
      <c r="F1958" s="136"/>
      <c r="G1958" s="259" t="s">
        <v>6562</v>
      </c>
      <c r="H1958" s="197"/>
      <c r="I1958" s="181">
        <v>171.31</v>
      </c>
    </row>
    <row r="1959" spans="1:9" ht="15" customHeight="1">
      <c r="A1959" s="136"/>
      <c r="B1959" s="136"/>
      <c r="C1959" s="136"/>
      <c r="D1959" s="136"/>
      <c r="E1959" s="136"/>
      <c r="F1959" s="136"/>
      <c r="G1959" s="259" t="s">
        <v>6563</v>
      </c>
      <c r="H1959" s="197"/>
      <c r="I1959" s="181">
        <v>782.04</v>
      </c>
    </row>
    <row r="1960" spans="1:9" ht="9.75" customHeight="1">
      <c r="A1960" s="136"/>
      <c r="B1960" s="136"/>
      <c r="C1960" s="136"/>
      <c r="D1960" s="260"/>
      <c r="E1960" s="197"/>
      <c r="F1960" s="197"/>
      <c r="G1960" s="136"/>
      <c r="H1960" s="136"/>
      <c r="I1960" s="136"/>
    </row>
    <row r="1961" spans="1:9" ht="19.5" customHeight="1">
      <c r="A1961" s="261" t="s">
        <v>6564</v>
      </c>
      <c r="B1961" s="218"/>
      <c r="C1961" s="218"/>
      <c r="D1961" s="218"/>
      <c r="E1961" s="218"/>
      <c r="F1961" s="218"/>
      <c r="G1961" s="218"/>
      <c r="H1961" s="218"/>
      <c r="I1961" s="219"/>
    </row>
    <row r="1962" spans="1:9" ht="15" customHeight="1">
      <c r="A1962" s="270" t="s">
        <v>6565</v>
      </c>
      <c r="B1962" s="218"/>
      <c r="C1962" s="219"/>
      <c r="D1962" s="266" t="s">
        <v>6566</v>
      </c>
      <c r="E1962" s="219"/>
      <c r="F1962" s="176" t="s">
        <v>6567</v>
      </c>
      <c r="G1962" s="176" t="s">
        <v>6568</v>
      </c>
      <c r="H1962" s="176" t="s">
        <v>6569</v>
      </c>
      <c r="I1962" s="176" t="s">
        <v>6570</v>
      </c>
    </row>
    <row r="1963" spans="1:9" ht="15" customHeight="1">
      <c r="A1963" s="187" t="s">
        <v>6571</v>
      </c>
      <c r="B1963" s="271" t="s">
        <v>6572</v>
      </c>
      <c r="C1963" s="197"/>
      <c r="D1963" s="272" t="s">
        <v>6573</v>
      </c>
      <c r="E1963" s="197"/>
      <c r="F1963" s="187" t="s">
        <v>6574</v>
      </c>
      <c r="G1963" s="188">
        <v>0.25</v>
      </c>
      <c r="H1963" s="189">
        <v>13.25</v>
      </c>
      <c r="I1963" s="189">
        <v>3.31</v>
      </c>
    </row>
    <row r="1964" spans="1:9" ht="15" customHeight="1">
      <c r="A1964" s="187" t="s">
        <v>6575</v>
      </c>
      <c r="B1964" s="271" t="s">
        <v>6576</v>
      </c>
      <c r="C1964" s="197"/>
      <c r="D1964" s="272" t="s">
        <v>6577</v>
      </c>
      <c r="E1964" s="197"/>
      <c r="F1964" s="187" t="s">
        <v>6578</v>
      </c>
      <c r="G1964" s="188">
        <v>0.25</v>
      </c>
      <c r="H1964" s="189">
        <v>14.39</v>
      </c>
      <c r="I1964" s="189">
        <v>3.6</v>
      </c>
    </row>
    <row r="1965" spans="1:9" ht="15" customHeight="1">
      <c r="A1965" s="136"/>
      <c r="B1965" s="136"/>
      <c r="C1965" s="136"/>
      <c r="D1965" s="136"/>
      <c r="E1965" s="136"/>
      <c r="F1965" s="136"/>
      <c r="G1965" s="273" t="s">
        <v>6579</v>
      </c>
      <c r="H1965" s="197"/>
      <c r="I1965" s="190">
        <v>6.91</v>
      </c>
    </row>
    <row r="1966" spans="1:9" ht="15" customHeight="1">
      <c r="A1966" s="270" t="s">
        <v>6580</v>
      </c>
      <c r="B1966" s="218"/>
      <c r="C1966" s="219"/>
      <c r="D1966" s="266" t="s">
        <v>6581</v>
      </c>
      <c r="E1966" s="219"/>
      <c r="F1966" s="176" t="s">
        <v>6582</v>
      </c>
      <c r="G1966" s="176" t="s">
        <v>6583</v>
      </c>
      <c r="H1966" s="176" t="s">
        <v>6584</v>
      </c>
      <c r="I1966" s="176" t="s">
        <v>6585</v>
      </c>
    </row>
    <row r="1967" spans="1:9" ht="19.5" customHeight="1">
      <c r="A1967" s="187" t="s">
        <v>6586</v>
      </c>
      <c r="B1967" s="271" t="s">
        <v>6587</v>
      </c>
      <c r="C1967" s="197"/>
      <c r="D1967" s="272" t="s">
        <v>6588</v>
      </c>
      <c r="E1967" s="197"/>
      <c r="F1967" s="187" t="s">
        <v>6589</v>
      </c>
      <c r="G1967" s="188">
        <v>1</v>
      </c>
      <c r="H1967" s="189">
        <v>62.04</v>
      </c>
      <c r="I1967" s="189">
        <v>62.04</v>
      </c>
    </row>
    <row r="1968" spans="1:9" ht="15" customHeight="1">
      <c r="A1968" s="136"/>
      <c r="B1968" s="136"/>
      <c r="C1968" s="136"/>
      <c r="D1968" s="136"/>
      <c r="E1968" s="136"/>
      <c r="F1968" s="136"/>
      <c r="G1968" s="273" t="s">
        <v>6590</v>
      </c>
      <c r="H1968" s="197"/>
      <c r="I1968" s="190">
        <v>62.04</v>
      </c>
    </row>
    <row r="1969" spans="1:9" ht="15" customHeight="1">
      <c r="A1969" s="136"/>
      <c r="B1969" s="136"/>
      <c r="C1969" s="136"/>
      <c r="D1969" s="136"/>
      <c r="E1969" s="136"/>
      <c r="F1969" s="136"/>
      <c r="G1969" s="259" t="s">
        <v>6591</v>
      </c>
      <c r="H1969" s="197"/>
      <c r="I1969" s="181">
        <v>68.95</v>
      </c>
    </row>
    <row r="1970" spans="1:9" ht="15" customHeight="1">
      <c r="A1970" s="136"/>
      <c r="B1970" s="136"/>
      <c r="C1970" s="136"/>
      <c r="D1970" s="136"/>
      <c r="E1970" s="136"/>
      <c r="F1970" s="136"/>
      <c r="G1970" s="259" t="s">
        <v>6592</v>
      </c>
      <c r="H1970" s="197"/>
      <c r="I1970" s="181">
        <v>19.34</v>
      </c>
    </row>
    <row r="1971" spans="1:9" ht="15" customHeight="1">
      <c r="A1971" s="136"/>
      <c r="B1971" s="136"/>
      <c r="C1971" s="136"/>
      <c r="D1971" s="136"/>
      <c r="E1971" s="136"/>
      <c r="F1971" s="136"/>
      <c r="G1971" s="259" t="s">
        <v>6593</v>
      </c>
      <c r="H1971" s="197"/>
      <c r="I1971" s="181">
        <v>88.29</v>
      </c>
    </row>
    <row r="1972" spans="1:9" ht="9.75" customHeight="1">
      <c r="A1972" s="136"/>
      <c r="B1972" s="136"/>
      <c r="C1972" s="136"/>
      <c r="D1972" s="260"/>
      <c r="E1972" s="197"/>
      <c r="F1972" s="197"/>
      <c r="G1972" s="136"/>
      <c r="H1972" s="136"/>
      <c r="I1972" s="136"/>
    </row>
    <row r="1973" spans="1:9" ht="19.5" customHeight="1">
      <c r="A1973" s="261" t="s">
        <v>6594</v>
      </c>
      <c r="B1973" s="218"/>
      <c r="C1973" s="218"/>
      <c r="D1973" s="218"/>
      <c r="E1973" s="218"/>
      <c r="F1973" s="218"/>
      <c r="G1973" s="218"/>
      <c r="H1973" s="218"/>
      <c r="I1973" s="219"/>
    </row>
    <row r="1974" spans="1:9" ht="15" customHeight="1">
      <c r="A1974" s="270" t="s">
        <v>6595</v>
      </c>
      <c r="B1974" s="218"/>
      <c r="C1974" s="219"/>
      <c r="D1974" s="266" t="s">
        <v>6596</v>
      </c>
      <c r="E1974" s="219"/>
      <c r="F1974" s="176" t="s">
        <v>6597</v>
      </c>
      <c r="G1974" s="176" t="s">
        <v>6598</v>
      </c>
      <c r="H1974" s="176" t="s">
        <v>6599</v>
      </c>
      <c r="I1974" s="176" t="s">
        <v>6600</v>
      </c>
    </row>
    <row r="1975" spans="1:9" ht="15" customHeight="1">
      <c r="A1975" s="187" t="s">
        <v>6601</v>
      </c>
      <c r="B1975" s="271" t="s">
        <v>6602</v>
      </c>
      <c r="C1975" s="197"/>
      <c r="D1975" s="272" t="s">
        <v>6603</v>
      </c>
      <c r="E1975" s="197"/>
      <c r="F1975" s="187" t="s">
        <v>6604</v>
      </c>
      <c r="G1975" s="188">
        <v>1</v>
      </c>
      <c r="H1975" s="189">
        <v>13.25</v>
      </c>
      <c r="I1975" s="189">
        <v>13.25</v>
      </c>
    </row>
    <row r="1976" spans="1:9" ht="15" customHeight="1">
      <c r="A1976" s="187" t="s">
        <v>6605</v>
      </c>
      <c r="B1976" s="271" t="s">
        <v>6606</v>
      </c>
      <c r="C1976" s="197"/>
      <c r="D1976" s="272" t="s">
        <v>6607</v>
      </c>
      <c r="E1976" s="197"/>
      <c r="F1976" s="187" t="s">
        <v>6608</v>
      </c>
      <c r="G1976" s="188">
        <v>1</v>
      </c>
      <c r="H1976" s="189">
        <v>14.39</v>
      </c>
      <c r="I1976" s="189">
        <v>14.39</v>
      </c>
    </row>
    <row r="1977" spans="1:9" ht="15" customHeight="1">
      <c r="A1977" s="136"/>
      <c r="B1977" s="136"/>
      <c r="C1977" s="136"/>
      <c r="D1977" s="136"/>
      <c r="E1977" s="136"/>
      <c r="F1977" s="136"/>
      <c r="G1977" s="273" t="s">
        <v>6609</v>
      </c>
      <c r="H1977" s="197"/>
      <c r="I1977" s="190">
        <v>27.64</v>
      </c>
    </row>
    <row r="1978" spans="1:9" ht="15" customHeight="1">
      <c r="A1978" s="270" t="s">
        <v>6610</v>
      </c>
      <c r="B1978" s="218"/>
      <c r="C1978" s="219"/>
      <c r="D1978" s="266" t="s">
        <v>6611</v>
      </c>
      <c r="E1978" s="219"/>
      <c r="F1978" s="176" t="s">
        <v>6612</v>
      </c>
      <c r="G1978" s="176" t="s">
        <v>6613</v>
      </c>
      <c r="H1978" s="176" t="s">
        <v>6614</v>
      </c>
      <c r="I1978" s="176" t="s">
        <v>6615</v>
      </c>
    </row>
    <row r="1979" spans="1:9" ht="51.75" customHeight="1">
      <c r="A1979" s="187" t="s">
        <v>6616</v>
      </c>
      <c r="B1979" s="271" t="s">
        <v>6617</v>
      </c>
      <c r="C1979" s="197"/>
      <c r="D1979" s="272" t="s">
        <v>6618</v>
      </c>
      <c r="E1979" s="197"/>
      <c r="F1979" s="187" t="s">
        <v>6619</v>
      </c>
      <c r="G1979" s="188">
        <v>1</v>
      </c>
      <c r="H1979" s="189">
        <v>51.17</v>
      </c>
      <c r="I1979" s="189">
        <v>51.17</v>
      </c>
    </row>
    <row r="1980" spans="1:9" ht="15" customHeight="1">
      <c r="A1980" s="136"/>
      <c r="B1980" s="136"/>
      <c r="C1980" s="136"/>
      <c r="D1980" s="136"/>
      <c r="E1980" s="136"/>
      <c r="F1980" s="136"/>
      <c r="G1980" s="273" t="s">
        <v>6620</v>
      </c>
      <c r="H1980" s="197"/>
      <c r="I1980" s="190">
        <v>51.17</v>
      </c>
    </row>
    <row r="1981" spans="1:9" ht="15" customHeight="1">
      <c r="A1981" s="136"/>
      <c r="B1981" s="136"/>
      <c r="C1981" s="136"/>
      <c r="D1981" s="136"/>
      <c r="E1981" s="136"/>
      <c r="F1981" s="136"/>
      <c r="G1981" s="259" t="s">
        <v>6621</v>
      </c>
      <c r="H1981" s="197"/>
      <c r="I1981" s="181">
        <v>78.81</v>
      </c>
    </row>
    <row r="1982" spans="1:9" ht="15" customHeight="1">
      <c r="A1982" s="136"/>
      <c r="B1982" s="136"/>
      <c r="C1982" s="136"/>
      <c r="D1982" s="136"/>
      <c r="E1982" s="136"/>
      <c r="F1982" s="136"/>
      <c r="G1982" s="259" t="s">
        <v>6622</v>
      </c>
      <c r="H1982" s="197"/>
      <c r="I1982" s="181">
        <v>22.11</v>
      </c>
    </row>
    <row r="1983" spans="1:9" ht="15" customHeight="1">
      <c r="A1983" s="136"/>
      <c r="B1983" s="136"/>
      <c r="C1983" s="136"/>
      <c r="D1983" s="136"/>
      <c r="E1983" s="136"/>
      <c r="F1983" s="136"/>
      <c r="G1983" s="259" t="s">
        <v>6623</v>
      </c>
      <c r="H1983" s="197"/>
      <c r="I1983" s="181">
        <v>100.92</v>
      </c>
    </row>
    <row r="1984" spans="1:9" ht="9.75" customHeight="1">
      <c r="A1984" s="136"/>
      <c r="B1984" s="136"/>
      <c r="C1984" s="136"/>
      <c r="D1984" s="260"/>
      <c r="E1984" s="197"/>
      <c r="F1984" s="197"/>
      <c r="G1984" s="136"/>
      <c r="H1984" s="136"/>
      <c r="I1984" s="136"/>
    </row>
    <row r="1985" spans="1:9" ht="19.5" customHeight="1">
      <c r="A1985" s="261" t="s">
        <v>6624</v>
      </c>
      <c r="B1985" s="218"/>
      <c r="C1985" s="218"/>
      <c r="D1985" s="218"/>
      <c r="E1985" s="218"/>
      <c r="F1985" s="218"/>
      <c r="G1985" s="218"/>
      <c r="H1985" s="218"/>
      <c r="I1985" s="219"/>
    </row>
    <row r="1986" spans="1:9" ht="15" customHeight="1">
      <c r="A1986" s="270" t="s">
        <v>6625</v>
      </c>
      <c r="B1986" s="218"/>
      <c r="C1986" s="219"/>
      <c r="D1986" s="266" t="s">
        <v>6626</v>
      </c>
      <c r="E1986" s="219"/>
      <c r="F1986" s="176" t="s">
        <v>6627</v>
      </c>
      <c r="G1986" s="176" t="s">
        <v>6628</v>
      </c>
      <c r="H1986" s="176" t="s">
        <v>6629</v>
      </c>
      <c r="I1986" s="176" t="s">
        <v>6630</v>
      </c>
    </row>
    <row r="1987" spans="1:9" ht="15" customHeight="1">
      <c r="A1987" s="187" t="s">
        <v>6631</v>
      </c>
      <c r="B1987" s="271" t="s">
        <v>6632</v>
      </c>
      <c r="C1987" s="197"/>
      <c r="D1987" s="272" t="s">
        <v>6633</v>
      </c>
      <c r="E1987" s="197"/>
      <c r="F1987" s="187" t="s">
        <v>6634</v>
      </c>
      <c r="G1987" s="188">
        <v>0.25</v>
      </c>
      <c r="H1987" s="189">
        <v>13.25</v>
      </c>
      <c r="I1987" s="189">
        <v>3.31</v>
      </c>
    </row>
    <row r="1988" spans="1:9" ht="15" customHeight="1">
      <c r="A1988" s="136"/>
      <c r="B1988" s="136"/>
      <c r="C1988" s="136"/>
      <c r="D1988" s="136"/>
      <c r="E1988" s="136"/>
      <c r="F1988" s="136"/>
      <c r="G1988" s="273" t="s">
        <v>6635</v>
      </c>
      <c r="H1988" s="197"/>
      <c r="I1988" s="190">
        <v>3.31</v>
      </c>
    </row>
    <row r="1989" spans="1:9" ht="15" customHeight="1">
      <c r="A1989" s="270" t="s">
        <v>6636</v>
      </c>
      <c r="B1989" s="218"/>
      <c r="C1989" s="219"/>
      <c r="D1989" s="266" t="s">
        <v>6637</v>
      </c>
      <c r="E1989" s="219"/>
      <c r="F1989" s="176" t="s">
        <v>6638</v>
      </c>
      <c r="G1989" s="176" t="s">
        <v>6639</v>
      </c>
      <c r="H1989" s="176" t="s">
        <v>6640</v>
      </c>
      <c r="I1989" s="176" t="s">
        <v>6641</v>
      </c>
    </row>
    <row r="1990" spans="1:9" ht="15" customHeight="1">
      <c r="A1990" s="187" t="s">
        <v>6642</v>
      </c>
      <c r="B1990" s="271" t="s">
        <v>6643</v>
      </c>
      <c r="C1990" s="197"/>
      <c r="D1990" s="272" t="s">
        <v>6644</v>
      </c>
      <c r="E1990" s="197"/>
      <c r="F1990" s="187" t="s">
        <v>6645</v>
      </c>
      <c r="G1990" s="188">
        <v>1</v>
      </c>
      <c r="H1990" s="189">
        <v>39.590000000000003</v>
      </c>
      <c r="I1990" s="189">
        <v>39.590000000000003</v>
      </c>
    </row>
    <row r="1991" spans="1:9" ht="15" customHeight="1">
      <c r="A1991" s="136"/>
      <c r="B1991" s="136"/>
      <c r="C1991" s="136"/>
      <c r="D1991" s="136"/>
      <c r="E1991" s="136"/>
      <c r="F1991" s="136"/>
      <c r="G1991" s="273" t="s">
        <v>6646</v>
      </c>
      <c r="H1991" s="197"/>
      <c r="I1991" s="190">
        <v>39.590000000000003</v>
      </c>
    </row>
    <row r="1992" spans="1:9" ht="15" customHeight="1">
      <c r="A1992" s="136"/>
      <c r="B1992" s="136"/>
      <c r="C1992" s="136"/>
      <c r="D1992" s="136"/>
      <c r="E1992" s="136"/>
      <c r="F1992" s="136"/>
      <c r="G1992" s="259" t="s">
        <v>6647</v>
      </c>
      <c r="H1992" s="197"/>
      <c r="I1992" s="181">
        <v>42.9</v>
      </c>
    </row>
    <row r="1993" spans="1:9" ht="15" customHeight="1">
      <c r="A1993" s="136"/>
      <c r="B1993" s="136"/>
      <c r="C1993" s="136"/>
      <c r="D1993" s="136"/>
      <c r="E1993" s="136"/>
      <c r="F1993" s="136"/>
      <c r="G1993" s="259" t="s">
        <v>6648</v>
      </c>
      <c r="H1993" s="197"/>
      <c r="I1993" s="181">
        <v>12.03</v>
      </c>
    </row>
    <row r="1994" spans="1:9" ht="15" customHeight="1">
      <c r="A1994" s="136"/>
      <c r="B1994" s="136"/>
      <c r="C1994" s="136"/>
      <c r="D1994" s="136"/>
      <c r="E1994" s="136"/>
      <c r="F1994" s="136"/>
      <c r="G1994" s="259" t="s">
        <v>6649</v>
      </c>
      <c r="H1994" s="197"/>
      <c r="I1994" s="181">
        <v>54.93</v>
      </c>
    </row>
    <row r="1995" spans="1:9" ht="9.75" customHeight="1">
      <c r="A1995" s="136"/>
      <c r="B1995" s="136"/>
      <c r="C1995" s="136"/>
      <c r="D1995" s="260"/>
      <c r="E1995" s="197"/>
      <c r="F1995" s="197"/>
      <c r="G1995" s="136"/>
      <c r="H1995" s="136"/>
      <c r="I1995" s="136"/>
    </row>
    <row r="1996" spans="1:9" ht="19.5" customHeight="1">
      <c r="A1996" s="261" t="s">
        <v>6650</v>
      </c>
      <c r="B1996" s="218"/>
      <c r="C1996" s="218"/>
      <c r="D1996" s="218"/>
      <c r="E1996" s="218"/>
      <c r="F1996" s="218"/>
      <c r="G1996" s="218"/>
      <c r="H1996" s="218"/>
      <c r="I1996" s="219"/>
    </row>
    <row r="1997" spans="1:9" ht="15" customHeight="1">
      <c r="A1997" s="270" t="s">
        <v>6651</v>
      </c>
      <c r="B1997" s="218"/>
      <c r="C1997" s="219"/>
      <c r="D1997" s="266" t="s">
        <v>6652</v>
      </c>
      <c r="E1997" s="219"/>
      <c r="F1997" s="176" t="s">
        <v>6653</v>
      </c>
      <c r="G1997" s="176" t="s">
        <v>6654</v>
      </c>
      <c r="H1997" s="176" t="s">
        <v>6655</v>
      </c>
      <c r="I1997" s="176" t="s">
        <v>6656</v>
      </c>
    </row>
    <row r="1998" spans="1:9" ht="15" customHeight="1">
      <c r="A1998" s="187" t="s">
        <v>6657</v>
      </c>
      <c r="B1998" s="271" t="s">
        <v>6658</v>
      </c>
      <c r="C1998" s="197"/>
      <c r="D1998" s="272" t="s">
        <v>6659</v>
      </c>
      <c r="E1998" s="197"/>
      <c r="F1998" s="187" t="s">
        <v>6660</v>
      </c>
      <c r="G1998" s="188">
        <v>0.1</v>
      </c>
      <c r="H1998" s="189">
        <v>13.25</v>
      </c>
      <c r="I1998" s="189">
        <v>1.33</v>
      </c>
    </row>
    <row r="1999" spans="1:9" ht="15" customHeight="1">
      <c r="A1999" s="187" t="s">
        <v>6661</v>
      </c>
      <c r="B1999" s="271" t="s">
        <v>6662</v>
      </c>
      <c r="C1999" s="197"/>
      <c r="D1999" s="272" t="s">
        <v>6663</v>
      </c>
      <c r="E1999" s="197"/>
      <c r="F1999" s="187" t="s">
        <v>6664</v>
      </c>
      <c r="G1999" s="188">
        <v>0.1</v>
      </c>
      <c r="H1999" s="189">
        <v>14.39</v>
      </c>
      <c r="I1999" s="189">
        <v>1.44</v>
      </c>
    </row>
    <row r="2000" spans="1:9" ht="15" customHeight="1">
      <c r="A2000" s="136"/>
      <c r="B2000" s="136"/>
      <c r="C2000" s="136"/>
      <c r="D2000" s="136"/>
      <c r="E2000" s="136"/>
      <c r="F2000" s="136"/>
      <c r="G2000" s="273" t="s">
        <v>6665</v>
      </c>
      <c r="H2000" s="197"/>
      <c r="I2000" s="190">
        <v>2.77</v>
      </c>
    </row>
    <row r="2001" spans="1:9" ht="15" customHeight="1">
      <c r="A2001" s="270" t="s">
        <v>6666</v>
      </c>
      <c r="B2001" s="218"/>
      <c r="C2001" s="219"/>
      <c r="D2001" s="266" t="s">
        <v>6667</v>
      </c>
      <c r="E2001" s="219"/>
      <c r="F2001" s="176" t="s">
        <v>6668</v>
      </c>
      <c r="G2001" s="176" t="s">
        <v>6669</v>
      </c>
      <c r="H2001" s="176" t="s">
        <v>6670</v>
      </c>
      <c r="I2001" s="176" t="s">
        <v>6671</v>
      </c>
    </row>
    <row r="2002" spans="1:9" ht="15" customHeight="1">
      <c r="A2002" s="187" t="s">
        <v>6672</v>
      </c>
      <c r="B2002" s="271" t="s">
        <v>6673</v>
      </c>
      <c r="C2002" s="197"/>
      <c r="D2002" s="272" t="s">
        <v>6674</v>
      </c>
      <c r="E2002" s="197"/>
      <c r="F2002" s="187" t="s">
        <v>6675</v>
      </c>
      <c r="G2002" s="188">
        <v>1</v>
      </c>
      <c r="H2002" s="189">
        <v>5.9</v>
      </c>
      <c r="I2002" s="189">
        <v>5.9</v>
      </c>
    </row>
    <row r="2003" spans="1:9" ht="15" customHeight="1">
      <c r="A2003" s="136"/>
      <c r="B2003" s="136"/>
      <c r="C2003" s="136"/>
      <c r="D2003" s="136"/>
      <c r="E2003" s="136"/>
      <c r="F2003" s="136"/>
      <c r="G2003" s="273" t="s">
        <v>6676</v>
      </c>
      <c r="H2003" s="197"/>
      <c r="I2003" s="190">
        <v>5.9</v>
      </c>
    </row>
    <row r="2004" spans="1:9" ht="15" customHeight="1">
      <c r="A2004" s="136"/>
      <c r="B2004" s="136"/>
      <c r="C2004" s="136"/>
      <c r="D2004" s="136"/>
      <c r="E2004" s="136"/>
      <c r="F2004" s="136"/>
      <c r="G2004" s="259" t="s">
        <v>6677</v>
      </c>
      <c r="H2004" s="197"/>
      <c r="I2004" s="181">
        <v>8.67</v>
      </c>
    </row>
    <row r="2005" spans="1:9" ht="15" customHeight="1">
      <c r="A2005" s="136"/>
      <c r="B2005" s="136"/>
      <c r="C2005" s="136"/>
      <c r="D2005" s="136"/>
      <c r="E2005" s="136"/>
      <c r="F2005" s="136"/>
      <c r="G2005" s="259" t="s">
        <v>6678</v>
      </c>
      <c r="H2005" s="197"/>
      <c r="I2005" s="181">
        <v>2.4300000000000002</v>
      </c>
    </row>
    <row r="2006" spans="1:9" ht="15" customHeight="1">
      <c r="A2006" s="136"/>
      <c r="B2006" s="136"/>
      <c r="C2006" s="136"/>
      <c r="D2006" s="136"/>
      <c r="E2006" s="136"/>
      <c r="F2006" s="136"/>
      <c r="G2006" s="259" t="s">
        <v>6679</v>
      </c>
      <c r="H2006" s="197"/>
      <c r="I2006" s="181">
        <v>11.1</v>
      </c>
    </row>
    <row r="2007" spans="1:9" ht="9.75" customHeight="1">
      <c r="A2007" s="136"/>
      <c r="B2007" s="136"/>
      <c r="C2007" s="136"/>
      <c r="D2007" s="260"/>
      <c r="E2007" s="197"/>
      <c r="F2007" s="197"/>
      <c r="G2007" s="136"/>
      <c r="H2007" s="136"/>
      <c r="I2007" s="136"/>
    </row>
    <row r="2008" spans="1:9" ht="19.5" customHeight="1">
      <c r="A2008" s="261" t="s">
        <v>6680</v>
      </c>
      <c r="B2008" s="218"/>
      <c r="C2008" s="218"/>
      <c r="D2008" s="218"/>
      <c r="E2008" s="218"/>
      <c r="F2008" s="218"/>
      <c r="G2008" s="218"/>
      <c r="H2008" s="218"/>
      <c r="I2008" s="219"/>
    </row>
    <row r="2009" spans="1:9" ht="15" customHeight="1">
      <c r="A2009" s="270" t="s">
        <v>6681</v>
      </c>
      <c r="B2009" s="218"/>
      <c r="C2009" s="219"/>
      <c r="D2009" s="266" t="s">
        <v>6682</v>
      </c>
      <c r="E2009" s="219"/>
      <c r="F2009" s="176" t="s">
        <v>6683</v>
      </c>
      <c r="G2009" s="176" t="s">
        <v>6684</v>
      </c>
      <c r="H2009" s="176" t="s">
        <v>6685</v>
      </c>
      <c r="I2009" s="176" t="s">
        <v>6686</v>
      </c>
    </row>
    <row r="2010" spans="1:9" ht="15" customHeight="1">
      <c r="A2010" s="187" t="s">
        <v>6687</v>
      </c>
      <c r="B2010" s="271" t="s">
        <v>6688</v>
      </c>
      <c r="C2010" s="197"/>
      <c r="D2010" s="272" t="s">
        <v>6689</v>
      </c>
      <c r="E2010" s="197"/>
      <c r="F2010" s="187" t="s">
        <v>6690</v>
      </c>
      <c r="G2010" s="188">
        <v>2.5</v>
      </c>
      <c r="H2010" s="189">
        <v>13.25</v>
      </c>
      <c r="I2010" s="189">
        <v>33.130000000000003</v>
      </c>
    </row>
    <row r="2011" spans="1:9" ht="15" customHeight="1">
      <c r="A2011" s="187" t="s">
        <v>6691</v>
      </c>
      <c r="B2011" s="271" t="s">
        <v>6692</v>
      </c>
      <c r="C2011" s="197"/>
      <c r="D2011" s="272" t="s">
        <v>6693</v>
      </c>
      <c r="E2011" s="197"/>
      <c r="F2011" s="187" t="s">
        <v>6694</v>
      </c>
      <c r="G2011" s="188">
        <v>2.5</v>
      </c>
      <c r="H2011" s="189">
        <v>14.39</v>
      </c>
      <c r="I2011" s="189">
        <v>35.979999999999997</v>
      </c>
    </row>
    <row r="2012" spans="1:9" ht="15" customHeight="1">
      <c r="A2012" s="136"/>
      <c r="B2012" s="136"/>
      <c r="C2012" s="136"/>
      <c r="D2012" s="136"/>
      <c r="E2012" s="136"/>
      <c r="F2012" s="136"/>
      <c r="G2012" s="273" t="s">
        <v>6695</v>
      </c>
      <c r="H2012" s="197"/>
      <c r="I2012" s="190">
        <v>69.11</v>
      </c>
    </row>
    <row r="2013" spans="1:9" ht="15" customHeight="1">
      <c r="A2013" s="270" t="s">
        <v>6696</v>
      </c>
      <c r="B2013" s="218"/>
      <c r="C2013" s="219"/>
      <c r="D2013" s="266" t="s">
        <v>6697</v>
      </c>
      <c r="E2013" s="219"/>
      <c r="F2013" s="176" t="s">
        <v>6698</v>
      </c>
      <c r="G2013" s="176" t="s">
        <v>6699</v>
      </c>
      <c r="H2013" s="176" t="s">
        <v>6700</v>
      </c>
      <c r="I2013" s="176" t="s">
        <v>6701</v>
      </c>
    </row>
    <row r="2014" spans="1:9" ht="27.75" customHeight="1">
      <c r="A2014" s="187" t="s">
        <v>6702</v>
      </c>
      <c r="B2014" s="271" t="s">
        <v>6703</v>
      </c>
      <c r="C2014" s="197"/>
      <c r="D2014" s="272" t="s">
        <v>6704</v>
      </c>
      <c r="E2014" s="197"/>
      <c r="F2014" s="187" t="s">
        <v>6705</v>
      </c>
      <c r="G2014" s="188">
        <v>1</v>
      </c>
      <c r="H2014" s="189">
        <v>1082.52</v>
      </c>
      <c r="I2014" s="189">
        <v>1082.52</v>
      </c>
    </row>
    <row r="2015" spans="1:9" ht="15" customHeight="1">
      <c r="A2015" s="136"/>
      <c r="B2015" s="136"/>
      <c r="C2015" s="136"/>
      <c r="D2015" s="136"/>
      <c r="E2015" s="136"/>
      <c r="F2015" s="136"/>
      <c r="G2015" s="273" t="s">
        <v>6706</v>
      </c>
      <c r="H2015" s="197"/>
      <c r="I2015" s="190">
        <v>1082.52</v>
      </c>
    </row>
    <row r="2016" spans="1:9" ht="15" customHeight="1">
      <c r="A2016" s="136"/>
      <c r="B2016" s="136"/>
      <c r="C2016" s="136"/>
      <c r="D2016" s="136"/>
      <c r="E2016" s="136"/>
      <c r="F2016" s="136"/>
      <c r="G2016" s="259" t="s">
        <v>6707</v>
      </c>
      <c r="H2016" s="197"/>
      <c r="I2016" s="181">
        <v>1151.6300000000001</v>
      </c>
    </row>
    <row r="2017" spans="1:9" ht="15" customHeight="1">
      <c r="A2017" s="136"/>
      <c r="B2017" s="136"/>
      <c r="C2017" s="136"/>
      <c r="D2017" s="136"/>
      <c r="E2017" s="136"/>
      <c r="F2017" s="136"/>
      <c r="G2017" s="259" t="s">
        <v>6708</v>
      </c>
      <c r="H2017" s="197"/>
      <c r="I2017" s="181">
        <v>323.02999999999997</v>
      </c>
    </row>
    <row r="2018" spans="1:9" ht="15" customHeight="1">
      <c r="A2018" s="136"/>
      <c r="B2018" s="136"/>
      <c r="C2018" s="136"/>
      <c r="D2018" s="136"/>
      <c r="E2018" s="136"/>
      <c r="F2018" s="136"/>
      <c r="G2018" s="259" t="s">
        <v>6709</v>
      </c>
      <c r="H2018" s="197"/>
      <c r="I2018" s="181">
        <v>1474.66</v>
      </c>
    </row>
    <row r="2019" spans="1:9" ht="9.75" customHeight="1">
      <c r="A2019" s="136"/>
      <c r="B2019" s="136"/>
      <c r="C2019" s="136"/>
      <c r="D2019" s="260"/>
      <c r="E2019" s="197"/>
      <c r="F2019" s="197"/>
      <c r="G2019" s="136"/>
      <c r="H2019" s="136"/>
      <c r="I2019" s="136"/>
    </row>
    <row r="2020" spans="1:9" ht="19.5" customHeight="1">
      <c r="A2020" s="261" t="s">
        <v>6710</v>
      </c>
      <c r="B2020" s="218"/>
      <c r="C2020" s="218"/>
      <c r="D2020" s="218"/>
      <c r="E2020" s="218"/>
      <c r="F2020" s="218"/>
      <c r="G2020" s="218"/>
      <c r="H2020" s="218"/>
      <c r="I2020" s="219"/>
    </row>
    <row r="2021" spans="1:9" ht="9.75" customHeight="1">
      <c r="A2021" s="264" t="s">
        <v>6711</v>
      </c>
      <c r="B2021" s="216"/>
      <c r="C2021" s="265" t="s">
        <v>6712</v>
      </c>
      <c r="D2021" s="216"/>
      <c r="E2021" s="266" t="s">
        <v>6713</v>
      </c>
      <c r="F2021" s="219"/>
      <c r="G2021" s="266" t="s">
        <v>6714</v>
      </c>
      <c r="H2021" s="219"/>
      <c r="I2021" s="267" t="s">
        <v>6715</v>
      </c>
    </row>
    <row r="2022" spans="1:9" ht="9.75" customHeight="1">
      <c r="A2022" s="201"/>
      <c r="B2022" s="203"/>
      <c r="C2022" s="201"/>
      <c r="D2022" s="203"/>
      <c r="E2022" s="176" t="s">
        <v>6716</v>
      </c>
      <c r="F2022" s="176" t="s">
        <v>6717</v>
      </c>
      <c r="G2022" s="176" t="s">
        <v>6718</v>
      </c>
      <c r="H2022" s="176" t="s">
        <v>6719</v>
      </c>
      <c r="I2022" s="242"/>
    </row>
    <row r="2023" spans="1:9" ht="15" customHeight="1">
      <c r="A2023" s="177" t="s">
        <v>6720</v>
      </c>
      <c r="B2023" s="178" t="s">
        <v>6721</v>
      </c>
      <c r="C2023" s="268">
        <v>2.07E-2</v>
      </c>
      <c r="D2023" s="197"/>
      <c r="E2023" s="185">
        <v>1</v>
      </c>
      <c r="F2023" s="185">
        <v>0</v>
      </c>
      <c r="G2023" s="182">
        <v>29.22</v>
      </c>
      <c r="H2023" s="182">
        <v>13.48</v>
      </c>
      <c r="I2023" s="182">
        <v>0.604854</v>
      </c>
    </row>
    <row r="2024" spans="1:9" ht="15" customHeight="1">
      <c r="A2024" s="136"/>
      <c r="B2024" s="136"/>
      <c r="C2024" s="136"/>
      <c r="D2024" s="136"/>
      <c r="E2024" s="136"/>
      <c r="F2024" s="136"/>
      <c r="G2024" s="274" t="s">
        <v>6722</v>
      </c>
      <c r="H2024" s="197"/>
      <c r="I2024" s="186">
        <v>0.60489999999999999</v>
      </c>
    </row>
    <row r="2025" spans="1:9" ht="15" customHeight="1">
      <c r="A2025" s="262" t="s">
        <v>6723</v>
      </c>
      <c r="B2025" s="218"/>
      <c r="C2025" s="218"/>
      <c r="D2025" s="218"/>
      <c r="E2025" s="219"/>
      <c r="F2025" s="176" t="s">
        <v>6724</v>
      </c>
      <c r="G2025" s="176" t="s">
        <v>6725</v>
      </c>
      <c r="H2025" s="176" t="s">
        <v>6726</v>
      </c>
      <c r="I2025" s="176" t="s">
        <v>6727</v>
      </c>
    </row>
    <row r="2026" spans="1:9" ht="15" customHeight="1">
      <c r="A2026" s="177" t="s">
        <v>6728</v>
      </c>
      <c r="B2026" s="263" t="s">
        <v>6729</v>
      </c>
      <c r="C2026" s="197"/>
      <c r="D2026" s="197"/>
      <c r="E2026" s="197"/>
      <c r="F2026" s="177" t="s">
        <v>6730</v>
      </c>
      <c r="G2026" s="179">
        <v>4.5768000000000004</v>
      </c>
      <c r="H2026" s="180">
        <v>12.14</v>
      </c>
      <c r="I2026" s="180">
        <v>55.56</v>
      </c>
    </row>
    <row r="2027" spans="1:9" ht="15" customHeight="1">
      <c r="A2027" s="177" t="s">
        <v>6731</v>
      </c>
      <c r="B2027" s="263" t="s">
        <v>6732</v>
      </c>
      <c r="C2027" s="197"/>
      <c r="D2027" s="197"/>
      <c r="E2027" s="197"/>
      <c r="F2027" s="177" t="s">
        <v>6733</v>
      </c>
      <c r="G2027" s="179">
        <v>9.2799999999999994E-2</v>
      </c>
      <c r="H2027" s="180">
        <v>14.39</v>
      </c>
      <c r="I2027" s="180">
        <v>1.34</v>
      </c>
    </row>
    <row r="2028" spans="1:9" ht="15" customHeight="1">
      <c r="A2028" s="177" t="s">
        <v>6734</v>
      </c>
      <c r="B2028" s="263" t="s">
        <v>6735</v>
      </c>
      <c r="C2028" s="197"/>
      <c r="D2028" s="197"/>
      <c r="E2028" s="197"/>
      <c r="F2028" s="177" t="s">
        <v>6736</v>
      </c>
      <c r="G2028" s="179">
        <v>1.274</v>
      </c>
      <c r="H2028" s="180">
        <v>14.39</v>
      </c>
      <c r="I2028" s="180">
        <v>18.329999999999998</v>
      </c>
    </row>
    <row r="2029" spans="1:9" ht="15" customHeight="1">
      <c r="A2029" s="177" t="s">
        <v>6737</v>
      </c>
      <c r="B2029" s="263" t="s">
        <v>6738</v>
      </c>
      <c r="C2029" s="197"/>
      <c r="D2029" s="197"/>
      <c r="E2029" s="197"/>
      <c r="F2029" s="177" t="s">
        <v>6739</v>
      </c>
      <c r="G2029" s="179">
        <v>3.21</v>
      </c>
      <c r="H2029" s="180">
        <v>14.39</v>
      </c>
      <c r="I2029" s="180">
        <v>46.19</v>
      </c>
    </row>
    <row r="2030" spans="1:9" ht="15" customHeight="1">
      <c r="A2030" s="177" t="s">
        <v>6740</v>
      </c>
      <c r="B2030" s="263" t="s">
        <v>6741</v>
      </c>
      <c r="C2030" s="197"/>
      <c r="D2030" s="197"/>
      <c r="E2030" s="197"/>
      <c r="F2030" s="177" t="s">
        <v>6742</v>
      </c>
      <c r="G2030" s="179">
        <v>5.8000000000000003E-2</v>
      </c>
      <c r="H2030" s="180">
        <v>14.39</v>
      </c>
      <c r="I2030" s="180">
        <v>0.83</v>
      </c>
    </row>
    <row r="2031" spans="1:9" ht="15" customHeight="1">
      <c r="A2031" s="177" t="s">
        <v>6743</v>
      </c>
      <c r="B2031" s="263" t="s">
        <v>6744</v>
      </c>
      <c r="C2031" s="197"/>
      <c r="D2031" s="197"/>
      <c r="E2031" s="197"/>
      <c r="F2031" s="177" t="s">
        <v>6745</v>
      </c>
      <c r="G2031" s="179">
        <v>0.35930000000000001</v>
      </c>
      <c r="H2031" s="180">
        <v>9.69</v>
      </c>
      <c r="I2031" s="180">
        <v>3.48</v>
      </c>
    </row>
    <row r="2032" spans="1:9" ht="15" customHeight="1">
      <c r="A2032" s="136"/>
      <c r="B2032" s="136"/>
      <c r="C2032" s="136"/>
      <c r="D2032" s="136"/>
      <c r="E2032" s="136"/>
      <c r="F2032" s="136"/>
      <c r="G2032" s="259" t="s">
        <v>6746</v>
      </c>
      <c r="H2032" s="197"/>
      <c r="I2032" s="181">
        <v>125.7388</v>
      </c>
    </row>
    <row r="2033" spans="1:9" ht="15" customHeight="1">
      <c r="A2033" s="136"/>
      <c r="B2033" s="136"/>
      <c r="C2033" s="136"/>
      <c r="D2033" s="136"/>
      <c r="E2033" s="136"/>
      <c r="F2033" s="136"/>
      <c r="G2033" s="276" t="s">
        <v>6747</v>
      </c>
      <c r="H2033" s="202"/>
      <c r="I2033" s="183">
        <v>0</v>
      </c>
    </row>
    <row r="2034" spans="1:9" ht="15" customHeight="1">
      <c r="A2034" s="136"/>
      <c r="B2034" s="136"/>
      <c r="C2034" s="136"/>
      <c r="D2034" s="136"/>
      <c r="E2034" s="136"/>
      <c r="F2034" s="136"/>
      <c r="G2034" s="259" t="s">
        <v>6748</v>
      </c>
      <c r="H2034" s="197"/>
      <c r="I2034" s="182">
        <v>126.3437</v>
      </c>
    </row>
    <row r="2035" spans="1:9" ht="15" customHeight="1">
      <c r="A2035" s="136"/>
      <c r="B2035" s="136"/>
      <c r="C2035" s="136"/>
      <c r="D2035" s="136"/>
      <c r="E2035" s="136"/>
      <c r="F2035" s="136"/>
      <c r="G2035" s="259" t="s">
        <v>6749</v>
      </c>
      <c r="H2035" s="197"/>
      <c r="I2035" s="182">
        <v>1</v>
      </c>
    </row>
    <row r="2036" spans="1:9" ht="15" customHeight="1">
      <c r="A2036" s="136"/>
      <c r="B2036" s="136"/>
      <c r="C2036" s="136"/>
      <c r="D2036" s="136"/>
      <c r="E2036" s="136"/>
      <c r="F2036" s="136"/>
      <c r="G2036" s="269" t="s">
        <v>6750</v>
      </c>
      <c r="H2036" s="202"/>
      <c r="I2036" s="183">
        <v>126.3437</v>
      </c>
    </row>
    <row r="2037" spans="1:9" ht="15" customHeight="1">
      <c r="A2037" s="262" t="s">
        <v>6751</v>
      </c>
      <c r="B2037" s="218"/>
      <c r="C2037" s="218"/>
      <c r="D2037" s="218"/>
      <c r="E2037" s="219"/>
      <c r="F2037" s="176" t="s">
        <v>6752</v>
      </c>
      <c r="G2037" s="176" t="s">
        <v>6753</v>
      </c>
      <c r="H2037" s="176" t="s">
        <v>6754</v>
      </c>
      <c r="I2037" s="176" t="s">
        <v>6755</v>
      </c>
    </row>
    <row r="2038" spans="1:9" ht="15" customHeight="1">
      <c r="A2038" s="177" t="s">
        <v>6756</v>
      </c>
      <c r="B2038" s="263" t="s">
        <v>6757</v>
      </c>
      <c r="C2038" s="197"/>
      <c r="D2038" s="197"/>
      <c r="E2038" s="197"/>
      <c r="F2038" s="177" t="s">
        <v>6758</v>
      </c>
      <c r="G2038" s="179">
        <v>1.3340000000000001</v>
      </c>
      <c r="H2038" s="180">
        <v>3.86</v>
      </c>
      <c r="I2038" s="180">
        <v>5.15</v>
      </c>
    </row>
    <row r="2039" spans="1:9" ht="15" customHeight="1">
      <c r="A2039" s="177" t="s">
        <v>6759</v>
      </c>
      <c r="B2039" s="263" t="s">
        <v>6760</v>
      </c>
      <c r="C2039" s="197"/>
      <c r="D2039" s="197"/>
      <c r="E2039" s="197"/>
      <c r="F2039" s="177" t="s">
        <v>6761</v>
      </c>
      <c r="G2039" s="179">
        <v>1.7999999999999999E-2</v>
      </c>
      <c r="H2039" s="180">
        <v>63.75</v>
      </c>
      <c r="I2039" s="180">
        <v>1.1499999999999999</v>
      </c>
    </row>
    <row r="2040" spans="1:9" ht="15" customHeight="1">
      <c r="A2040" s="177" t="s">
        <v>6762</v>
      </c>
      <c r="B2040" s="263" t="s">
        <v>6763</v>
      </c>
      <c r="C2040" s="197"/>
      <c r="D2040" s="197"/>
      <c r="E2040" s="197"/>
      <c r="F2040" s="177" t="s">
        <v>6764</v>
      </c>
      <c r="G2040" s="179">
        <v>7.6E-3</v>
      </c>
      <c r="H2040" s="180">
        <v>83.3</v>
      </c>
      <c r="I2040" s="180">
        <v>0.63</v>
      </c>
    </row>
    <row r="2041" spans="1:9" ht="15" customHeight="1">
      <c r="A2041" s="177" t="s">
        <v>6765</v>
      </c>
      <c r="B2041" s="263" t="s">
        <v>6766</v>
      </c>
      <c r="C2041" s="197"/>
      <c r="D2041" s="197"/>
      <c r="E2041" s="197"/>
      <c r="F2041" s="177" t="s">
        <v>6767</v>
      </c>
      <c r="G2041" s="179">
        <v>1.78E-2</v>
      </c>
      <c r="H2041" s="180">
        <v>83.3</v>
      </c>
      <c r="I2041" s="180">
        <v>1.48</v>
      </c>
    </row>
    <row r="2042" spans="1:9" ht="15" customHeight="1">
      <c r="A2042" s="177" t="s">
        <v>6768</v>
      </c>
      <c r="B2042" s="263" t="s">
        <v>6769</v>
      </c>
      <c r="C2042" s="197"/>
      <c r="D2042" s="197"/>
      <c r="E2042" s="197"/>
      <c r="F2042" s="177" t="s">
        <v>6770</v>
      </c>
      <c r="G2042" s="179">
        <v>5.4000000000000003E-3</v>
      </c>
      <c r="H2042" s="180">
        <v>83.3</v>
      </c>
      <c r="I2042" s="180">
        <v>0.45</v>
      </c>
    </row>
    <row r="2043" spans="1:9" ht="15" customHeight="1">
      <c r="A2043" s="177" t="s">
        <v>6771</v>
      </c>
      <c r="B2043" s="263" t="s">
        <v>6772</v>
      </c>
      <c r="C2043" s="197"/>
      <c r="D2043" s="197"/>
      <c r="E2043" s="197"/>
      <c r="F2043" s="177" t="s">
        <v>6773</v>
      </c>
      <c r="G2043" s="179">
        <v>8.16</v>
      </c>
      <c r="H2043" s="180">
        <v>11.66</v>
      </c>
      <c r="I2043" s="180">
        <v>95.15</v>
      </c>
    </row>
    <row r="2044" spans="1:9" ht="15" customHeight="1">
      <c r="A2044" s="177" t="s">
        <v>6774</v>
      </c>
      <c r="B2044" s="263" t="s">
        <v>6775</v>
      </c>
      <c r="C2044" s="197"/>
      <c r="D2044" s="197"/>
      <c r="E2044" s="197"/>
      <c r="F2044" s="177" t="s">
        <v>6776</v>
      </c>
      <c r="G2044" s="179">
        <v>9.8658000000000001</v>
      </c>
      <c r="H2044" s="180">
        <v>0.32</v>
      </c>
      <c r="I2044" s="180">
        <v>3.16</v>
      </c>
    </row>
    <row r="2045" spans="1:9" ht="15" customHeight="1">
      <c r="A2045" s="177" t="s">
        <v>6777</v>
      </c>
      <c r="B2045" s="263" t="s">
        <v>6778</v>
      </c>
      <c r="C2045" s="197"/>
      <c r="D2045" s="197"/>
      <c r="E2045" s="197"/>
      <c r="F2045" s="177" t="s">
        <v>6779</v>
      </c>
      <c r="G2045" s="179">
        <v>0.39200000000000002</v>
      </c>
      <c r="H2045" s="180">
        <v>11.37</v>
      </c>
      <c r="I2045" s="180">
        <v>4.46</v>
      </c>
    </row>
    <row r="2046" spans="1:9" ht="15" customHeight="1">
      <c r="A2046" s="177" t="s">
        <v>6780</v>
      </c>
      <c r="B2046" s="263" t="s">
        <v>6781</v>
      </c>
      <c r="C2046" s="197"/>
      <c r="D2046" s="197"/>
      <c r="E2046" s="197"/>
      <c r="F2046" s="177" t="s">
        <v>6782</v>
      </c>
      <c r="G2046" s="179">
        <v>1</v>
      </c>
      <c r="H2046" s="180">
        <v>28.54</v>
      </c>
      <c r="I2046" s="180">
        <v>28.54</v>
      </c>
    </row>
    <row r="2047" spans="1:9" ht="15" customHeight="1">
      <c r="A2047" s="177" t="s">
        <v>6783</v>
      </c>
      <c r="B2047" s="263" t="s">
        <v>6784</v>
      </c>
      <c r="C2047" s="197"/>
      <c r="D2047" s="197"/>
      <c r="E2047" s="197"/>
      <c r="F2047" s="177" t="s">
        <v>6785</v>
      </c>
      <c r="G2047" s="179">
        <v>0.14699999999999999</v>
      </c>
      <c r="H2047" s="180">
        <v>7.35</v>
      </c>
      <c r="I2047" s="180">
        <v>1.08</v>
      </c>
    </row>
    <row r="2048" spans="1:9" ht="15" customHeight="1">
      <c r="A2048" s="177" t="s">
        <v>6786</v>
      </c>
      <c r="B2048" s="263" t="s">
        <v>6787</v>
      </c>
      <c r="C2048" s="197"/>
      <c r="D2048" s="197"/>
      <c r="E2048" s="197"/>
      <c r="F2048" s="177" t="s">
        <v>6788</v>
      </c>
      <c r="G2048" s="179">
        <v>0.49</v>
      </c>
      <c r="H2048" s="180">
        <v>5.35</v>
      </c>
      <c r="I2048" s="180">
        <v>2.62</v>
      </c>
    </row>
    <row r="2049" spans="1:9" ht="15" customHeight="1">
      <c r="A2049" s="177" t="s">
        <v>6789</v>
      </c>
      <c r="B2049" s="263" t="s">
        <v>6790</v>
      </c>
      <c r="C2049" s="197"/>
      <c r="D2049" s="197"/>
      <c r="E2049" s="197"/>
      <c r="F2049" s="177" t="s">
        <v>6791</v>
      </c>
      <c r="G2049" s="179">
        <v>0.98</v>
      </c>
      <c r="H2049" s="180">
        <v>24.07</v>
      </c>
      <c r="I2049" s="180">
        <v>23.59</v>
      </c>
    </row>
    <row r="2050" spans="1:9" ht="15" customHeight="1">
      <c r="A2050" s="136"/>
      <c r="B2050" s="136"/>
      <c r="C2050" s="136"/>
      <c r="D2050" s="136"/>
      <c r="E2050" s="136"/>
      <c r="F2050" s="136"/>
      <c r="G2050" s="259" t="s">
        <v>6792</v>
      </c>
      <c r="H2050" s="197"/>
      <c r="I2050" s="181">
        <v>167.45259999999999</v>
      </c>
    </row>
    <row r="2051" spans="1:9" ht="15" customHeight="1">
      <c r="A2051" s="136"/>
      <c r="B2051" s="136"/>
      <c r="C2051" s="136"/>
      <c r="D2051" s="136"/>
      <c r="E2051" s="136"/>
      <c r="F2051" s="136"/>
      <c r="G2051" s="259" t="s">
        <v>6793</v>
      </c>
      <c r="H2051" s="197"/>
      <c r="I2051" s="184">
        <v>293.79629999999997</v>
      </c>
    </row>
    <row r="2052" spans="1:9" ht="15" customHeight="1">
      <c r="A2052" s="136"/>
      <c r="B2052" s="136"/>
      <c r="C2052" s="136"/>
      <c r="D2052" s="136"/>
      <c r="E2052" s="136"/>
      <c r="F2052" s="136"/>
      <c r="G2052" s="259" t="s">
        <v>6794</v>
      </c>
      <c r="H2052" s="197"/>
      <c r="I2052" s="181">
        <v>293.8</v>
      </c>
    </row>
    <row r="2053" spans="1:9" ht="15" customHeight="1">
      <c r="A2053" s="136"/>
      <c r="B2053" s="136"/>
      <c r="C2053" s="136"/>
      <c r="D2053" s="136"/>
      <c r="E2053" s="136"/>
      <c r="F2053" s="136"/>
      <c r="G2053" s="259" t="s">
        <v>6795</v>
      </c>
      <c r="H2053" s="197"/>
      <c r="I2053" s="181">
        <v>82.41</v>
      </c>
    </row>
    <row r="2054" spans="1:9" ht="15" customHeight="1">
      <c r="A2054" s="136"/>
      <c r="B2054" s="136"/>
      <c r="C2054" s="136"/>
      <c r="D2054" s="136"/>
      <c r="E2054" s="136"/>
      <c r="F2054" s="136"/>
      <c r="G2054" s="259" t="s">
        <v>6796</v>
      </c>
      <c r="H2054" s="197"/>
      <c r="I2054" s="181">
        <v>376.21</v>
      </c>
    </row>
    <row r="2055" spans="1:9" ht="9.75" customHeight="1">
      <c r="A2055" s="136"/>
      <c r="B2055" s="136"/>
      <c r="C2055" s="136"/>
      <c r="D2055" s="260"/>
      <c r="E2055" s="197"/>
      <c r="F2055" s="197"/>
      <c r="G2055" s="136"/>
      <c r="H2055" s="136"/>
      <c r="I2055" s="136"/>
    </row>
    <row r="2056" spans="1:9" ht="19.5" customHeight="1">
      <c r="A2056" s="261" t="s">
        <v>6797</v>
      </c>
      <c r="B2056" s="218"/>
      <c r="C2056" s="218"/>
      <c r="D2056" s="218"/>
      <c r="E2056" s="218"/>
      <c r="F2056" s="218"/>
      <c r="G2056" s="218"/>
      <c r="H2056" s="218"/>
      <c r="I2056" s="219"/>
    </row>
    <row r="2057" spans="1:9" ht="15" customHeight="1">
      <c r="A2057" s="270" t="s">
        <v>6798</v>
      </c>
      <c r="B2057" s="218"/>
      <c r="C2057" s="219"/>
      <c r="D2057" s="266" t="s">
        <v>6799</v>
      </c>
      <c r="E2057" s="219"/>
      <c r="F2057" s="176" t="s">
        <v>6800</v>
      </c>
      <c r="G2057" s="176" t="s">
        <v>6801</v>
      </c>
      <c r="H2057" s="176" t="s">
        <v>6802</v>
      </c>
      <c r="I2057" s="176" t="s">
        <v>6803</v>
      </c>
    </row>
    <row r="2058" spans="1:9" ht="27.75" customHeight="1">
      <c r="A2058" s="187" t="s">
        <v>6804</v>
      </c>
      <c r="B2058" s="271" t="s">
        <v>6805</v>
      </c>
      <c r="C2058" s="197"/>
      <c r="D2058" s="272" t="s">
        <v>6806</v>
      </c>
      <c r="E2058" s="197"/>
      <c r="F2058" s="187" t="s">
        <v>6807</v>
      </c>
      <c r="G2058" s="188">
        <v>1.0149999999999999</v>
      </c>
      <c r="H2058" s="189">
        <v>26.22</v>
      </c>
      <c r="I2058" s="189">
        <v>26.61</v>
      </c>
    </row>
    <row r="2059" spans="1:9" ht="19.5" customHeight="1">
      <c r="A2059" s="187" t="s">
        <v>6808</v>
      </c>
      <c r="B2059" s="271" t="s">
        <v>6809</v>
      </c>
      <c r="C2059" s="197"/>
      <c r="D2059" s="272" t="s">
        <v>6810</v>
      </c>
      <c r="E2059" s="197"/>
      <c r="F2059" s="187" t="s">
        <v>6811</v>
      </c>
      <c r="G2059" s="188">
        <v>8.9999999999999993E-3</v>
      </c>
      <c r="H2059" s="189">
        <v>3.74</v>
      </c>
      <c r="I2059" s="189">
        <v>0.03</v>
      </c>
    </row>
    <row r="2060" spans="1:9" ht="15" customHeight="1">
      <c r="A2060" s="136"/>
      <c r="B2060" s="136"/>
      <c r="C2060" s="136"/>
      <c r="D2060" s="136"/>
      <c r="E2060" s="136"/>
      <c r="F2060" s="136"/>
      <c r="G2060" s="273" t="s">
        <v>6812</v>
      </c>
      <c r="H2060" s="197"/>
      <c r="I2060" s="190">
        <v>26.64</v>
      </c>
    </row>
    <row r="2061" spans="1:9" ht="15" customHeight="1">
      <c r="A2061" s="270" t="s">
        <v>6813</v>
      </c>
      <c r="B2061" s="218"/>
      <c r="C2061" s="219"/>
      <c r="D2061" s="266" t="s">
        <v>6814</v>
      </c>
      <c r="E2061" s="219"/>
      <c r="F2061" s="176" t="s">
        <v>6815</v>
      </c>
      <c r="G2061" s="176" t="s">
        <v>6816</v>
      </c>
      <c r="H2061" s="176" t="s">
        <v>6817</v>
      </c>
      <c r="I2061" s="176" t="s">
        <v>6818</v>
      </c>
    </row>
    <row r="2062" spans="1:9" ht="15" customHeight="1">
      <c r="A2062" s="187" t="s">
        <v>6819</v>
      </c>
      <c r="B2062" s="271" t="s">
        <v>6820</v>
      </c>
      <c r="C2062" s="197"/>
      <c r="D2062" s="272" t="s">
        <v>6821</v>
      </c>
      <c r="E2062" s="197"/>
      <c r="F2062" s="187" t="s">
        <v>6822</v>
      </c>
      <c r="G2062" s="188">
        <v>8.6999999999999994E-2</v>
      </c>
      <c r="H2062" s="189">
        <v>18.68</v>
      </c>
      <c r="I2062" s="189">
        <v>1.63</v>
      </c>
    </row>
    <row r="2063" spans="1:9" ht="15" customHeight="1">
      <c r="A2063" s="187" t="s">
        <v>6823</v>
      </c>
      <c r="B2063" s="271" t="s">
        <v>6824</v>
      </c>
      <c r="C2063" s="197"/>
      <c r="D2063" s="272" t="s">
        <v>6825</v>
      </c>
      <c r="E2063" s="197"/>
      <c r="F2063" s="187" t="s">
        <v>6826</v>
      </c>
      <c r="G2063" s="188">
        <v>8.6999999999999994E-2</v>
      </c>
      <c r="H2063" s="189">
        <v>19.850000000000001</v>
      </c>
      <c r="I2063" s="189">
        <v>1.73</v>
      </c>
    </row>
    <row r="2064" spans="1:9" ht="15" customHeight="1">
      <c r="A2064" s="136"/>
      <c r="B2064" s="136"/>
      <c r="C2064" s="136"/>
      <c r="D2064" s="136"/>
      <c r="E2064" s="136"/>
      <c r="F2064" s="136"/>
      <c r="G2064" s="273" t="s">
        <v>6827</v>
      </c>
      <c r="H2064" s="197"/>
      <c r="I2064" s="190">
        <v>3.36</v>
      </c>
    </row>
    <row r="2065" spans="1:9" ht="15" customHeight="1">
      <c r="A2065" s="136"/>
      <c r="B2065" s="136"/>
      <c r="C2065" s="136"/>
      <c r="D2065" s="136"/>
      <c r="E2065" s="136"/>
      <c r="F2065" s="136"/>
      <c r="G2065" s="259" t="s">
        <v>6828</v>
      </c>
      <c r="H2065" s="197"/>
      <c r="I2065" s="181">
        <v>30</v>
      </c>
    </row>
    <row r="2066" spans="1:9" ht="15" customHeight="1">
      <c r="A2066" s="136"/>
      <c r="B2066" s="136"/>
      <c r="C2066" s="136"/>
      <c r="D2066" s="136"/>
      <c r="E2066" s="136"/>
      <c r="F2066" s="136"/>
      <c r="G2066" s="259" t="s">
        <v>6829</v>
      </c>
      <c r="H2066" s="197"/>
      <c r="I2066" s="181">
        <v>8.42</v>
      </c>
    </row>
    <row r="2067" spans="1:9" ht="15" customHeight="1">
      <c r="A2067" s="136"/>
      <c r="B2067" s="136"/>
      <c r="C2067" s="136"/>
      <c r="D2067" s="136"/>
      <c r="E2067" s="136"/>
      <c r="F2067" s="136"/>
      <c r="G2067" s="259" t="s">
        <v>6830</v>
      </c>
      <c r="H2067" s="197"/>
      <c r="I2067" s="181">
        <v>38.42</v>
      </c>
    </row>
    <row r="2068" spans="1:9" ht="9.75" customHeight="1">
      <c r="A2068" s="136"/>
      <c r="B2068" s="136"/>
      <c r="C2068" s="136"/>
      <c r="D2068" s="260"/>
      <c r="E2068" s="197"/>
      <c r="F2068" s="197"/>
      <c r="G2068" s="136"/>
      <c r="H2068" s="136"/>
      <c r="I2068" s="136"/>
    </row>
    <row r="2069" spans="1:9" ht="19.5" customHeight="1">
      <c r="A2069" s="261" t="s">
        <v>6831</v>
      </c>
      <c r="B2069" s="218"/>
      <c r="C2069" s="218"/>
      <c r="D2069" s="218"/>
      <c r="E2069" s="218"/>
      <c r="F2069" s="218"/>
      <c r="G2069" s="218"/>
      <c r="H2069" s="218"/>
      <c r="I2069" s="219"/>
    </row>
    <row r="2070" spans="1:9" ht="15" customHeight="1">
      <c r="A2070" s="270" t="s">
        <v>6832</v>
      </c>
      <c r="B2070" s="218"/>
      <c r="C2070" s="219"/>
      <c r="D2070" s="266" t="s">
        <v>6833</v>
      </c>
      <c r="E2070" s="219"/>
      <c r="F2070" s="176" t="s">
        <v>6834</v>
      </c>
      <c r="G2070" s="176" t="s">
        <v>6835</v>
      </c>
      <c r="H2070" s="176" t="s">
        <v>6836</v>
      </c>
      <c r="I2070" s="176" t="s">
        <v>6837</v>
      </c>
    </row>
    <row r="2071" spans="1:9" ht="15" customHeight="1">
      <c r="A2071" s="187" t="s">
        <v>6838</v>
      </c>
      <c r="B2071" s="271" t="s">
        <v>6839</v>
      </c>
      <c r="C2071" s="197"/>
      <c r="D2071" s="272" t="s">
        <v>6840</v>
      </c>
      <c r="E2071" s="197"/>
      <c r="F2071" s="187" t="s">
        <v>6841</v>
      </c>
      <c r="G2071" s="188">
        <v>0.54600000000000004</v>
      </c>
      <c r="H2071" s="189">
        <v>22.59</v>
      </c>
      <c r="I2071" s="189">
        <v>12.33</v>
      </c>
    </row>
    <row r="2072" spans="1:9" ht="15" customHeight="1">
      <c r="A2072" s="136"/>
      <c r="B2072" s="136"/>
      <c r="C2072" s="136"/>
      <c r="D2072" s="136"/>
      <c r="E2072" s="136"/>
      <c r="F2072" s="136"/>
      <c r="G2072" s="273" t="s">
        <v>6842</v>
      </c>
      <c r="H2072" s="197"/>
      <c r="I2072" s="190">
        <v>12.33</v>
      </c>
    </row>
    <row r="2073" spans="1:9" ht="15" customHeight="1">
      <c r="A2073" s="270" t="s">
        <v>6843</v>
      </c>
      <c r="B2073" s="218"/>
      <c r="C2073" s="219"/>
      <c r="D2073" s="266" t="s">
        <v>6844</v>
      </c>
      <c r="E2073" s="219"/>
      <c r="F2073" s="176" t="s">
        <v>6845</v>
      </c>
      <c r="G2073" s="176" t="s">
        <v>6846</v>
      </c>
      <c r="H2073" s="176" t="s">
        <v>6847</v>
      </c>
      <c r="I2073" s="176" t="s">
        <v>6848</v>
      </c>
    </row>
    <row r="2074" spans="1:9" ht="19.5" customHeight="1">
      <c r="A2074" s="187" t="s">
        <v>6849</v>
      </c>
      <c r="B2074" s="271" t="s">
        <v>6850</v>
      </c>
      <c r="C2074" s="197"/>
      <c r="D2074" s="272" t="s">
        <v>6851</v>
      </c>
      <c r="E2074" s="197"/>
      <c r="F2074" s="187" t="s">
        <v>6852</v>
      </c>
      <c r="G2074" s="188">
        <v>1</v>
      </c>
      <c r="H2074" s="189">
        <v>7452.4</v>
      </c>
      <c r="I2074" s="189">
        <v>7452.4</v>
      </c>
    </row>
    <row r="2075" spans="1:9" ht="15" customHeight="1">
      <c r="A2075" s="136"/>
      <c r="B2075" s="136"/>
      <c r="C2075" s="136"/>
      <c r="D2075" s="136"/>
      <c r="E2075" s="136"/>
      <c r="F2075" s="136"/>
      <c r="G2075" s="273" t="s">
        <v>6853</v>
      </c>
      <c r="H2075" s="197"/>
      <c r="I2075" s="190">
        <v>7452.4</v>
      </c>
    </row>
    <row r="2076" spans="1:9" ht="15" customHeight="1">
      <c r="A2076" s="270" t="s">
        <v>6854</v>
      </c>
      <c r="B2076" s="218"/>
      <c r="C2076" s="219"/>
      <c r="D2076" s="266" t="s">
        <v>6855</v>
      </c>
      <c r="E2076" s="219"/>
      <c r="F2076" s="176" t="s">
        <v>6856</v>
      </c>
      <c r="G2076" s="176" t="s">
        <v>6857</v>
      </c>
      <c r="H2076" s="176" t="s">
        <v>6858</v>
      </c>
      <c r="I2076" s="176" t="s">
        <v>6859</v>
      </c>
    </row>
    <row r="2077" spans="1:9" ht="19.5" customHeight="1">
      <c r="A2077" s="187" t="s">
        <v>6860</v>
      </c>
      <c r="B2077" s="271" t="s">
        <v>6861</v>
      </c>
      <c r="C2077" s="197"/>
      <c r="D2077" s="272" t="s">
        <v>6862</v>
      </c>
      <c r="E2077" s="197"/>
      <c r="F2077" s="187" t="s">
        <v>6863</v>
      </c>
      <c r="G2077" s="188">
        <v>0.54600000000000004</v>
      </c>
      <c r="H2077" s="189">
        <v>22.6</v>
      </c>
      <c r="I2077" s="189">
        <v>12.34</v>
      </c>
    </row>
    <row r="2078" spans="1:9" ht="27.75" customHeight="1">
      <c r="A2078" s="187" t="s">
        <v>6864</v>
      </c>
      <c r="B2078" s="271" t="s">
        <v>6865</v>
      </c>
      <c r="C2078" s="197"/>
      <c r="D2078" s="272" t="s">
        <v>6866</v>
      </c>
      <c r="E2078" s="197"/>
      <c r="F2078" s="187" t="s">
        <v>6867</v>
      </c>
      <c r="G2078" s="188">
        <v>1</v>
      </c>
      <c r="H2078" s="189">
        <v>11.49</v>
      </c>
      <c r="I2078" s="189">
        <v>11.49</v>
      </c>
    </row>
    <row r="2079" spans="1:9" ht="15" customHeight="1">
      <c r="A2079" s="136"/>
      <c r="B2079" s="136"/>
      <c r="C2079" s="136"/>
      <c r="D2079" s="136"/>
      <c r="E2079" s="136"/>
      <c r="F2079" s="136"/>
      <c r="G2079" s="273" t="s">
        <v>6868</v>
      </c>
      <c r="H2079" s="197"/>
      <c r="I2079" s="190">
        <v>23.83</v>
      </c>
    </row>
    <row r="2080" spans="1:9" ht="15" customHeight="1">
      <c r="A2080" s="136"/>
      <c r="B2080" s="136"/>
      <c r="C2080" s="136"/>
      <c r="D2080" s="136"/>
      <c r="E2080" s="136"/>
      <c r="F2080" s="136"/>
      <c r="G2080" s="259" t="s">
        <v>6869</v>
      </c>
      <c r="H2080" s="197"/>
      <c r="I2080" s="181">
        <v>7488.56</v>
      </c>
    </row>
    <row r="2081" spans="1:9" ht="15" customHeight="1">
      <c r="A2081" s="136"/>
      <c r="B2081" s="136"/>
      <c r="C2081" s="136"/>
      <c r="D2081" s="136"/>
      <c r="E2081" s="136"/>
      <c r="F2081" s="136"/>
      <c r="G2081" s="259" t="s">
        <v>6870</v>
      </c>
      <c r="H2081" s="197"/>
      <c r="I2081" s="181">
        <v>2100.54</v>
      </c>
    </row>
    <row r="2082" spans="1:9" ht="15" customHeight="1">
      <c r="A2082" s="136"/>
      <c r="B2082" s="136"/>
      <c r="C2082" s="136"/>
      <c r="D2082" s="136"/>
      <c r="E2082" s="136"/>
      <c r="F2082" s="136"/>
      <c r="G2082" s="259" t="s">
        <v>6871</v>
      </c>
      <c r="H2082" s="197"/>
      <c r="I2082" s="181">
        <v>9589.1</v>
      </c>
    </row>
    <row r="2083" spans="1:9" ht="9.75" customHeight="1">
      <c r="A2083" s="136"/>
      <c r="B2083" s="136"/>
      <c r="C2083" s="136"/>
      <c r="D2083" s="260"/>
      <c r="E2083" s="197"/>
      <c r="F2083" s="197"/>
      <c r="G2083" s="136"/>
      <c r="H2083" s="136"/>
      <c r="I2083" s="136"/>
    </row>
    <row r="2084" spans="1:9" ht="19.5" customHeight="1">
      <c r="A2084" s="261" t="s">
        <v>6872</v>
      </c>
      <c r="B2084" s="218"/>
      <c r="C2084" s="218"/>
      <c r="D2084" s="218"/>
      <c r="E2084" s="218"/>
      <c r="F2084" s="218"/>
      <c r="G2084" s="218"/>
      <c r="H2084" s="218"/>
      <c r="I2084" s="219"/>
    </row>
    <row r="2085" spans="1:9" ht="15" customHeight="1">
      <c r="A2085" s="270" t="s">
        <v>6873</v>
      </c>
      <c r="B2085" s="218"/>
      <c r="C2085" s="219"/>
      <c r="D2085" s="266" t="s">
        <v>6874</v>
      </c>
      <c r="E2085" s="219"/>
      <c r="F2085" s="176" t="s">
        <v>6875</v>
      </c>
      <c r="G2085" s="176" t="s">
        <v>6876</v>
      </c>
      <c r="H2085" s="176" t="s">
        <v>6877</v>
      </c>
      <c r="I2085" s="176" t="s">
        <v>6878</v>
      </c>
    </row>
    <row r="2086" spans="1:9" ht="15" customHeight="1">
      <c r="A2086" s="187" t="s">
        <v>6879</v>
      </c>
      <c r="B2086" s="271" t="s">
        <v>6880</v>
      </c>
      <c r="C2086" s="197"/>
      <c r="D2086" s="272" t="s">
        <v>6881</v>
      </c>
      <c r="E2086" s="197"/>
      <c r="F2086" s="187" t="s">
        <v>6882</v>
      </c>
      <c r="G2086" s="188">
        <v>1</v>
      </c>
      <c r="H2086" s="189">
        <v>248.94</v>
      </c>
      <c r="I2086" s="189">
        <v>248.94</v>
      </c>
    </row>
    <row r="2087" spans="1:9" ht="15" customHeight="1">
      <c r="A2087" s="136"/>
      <c r="B2087" s="136"/>
      <c r="C2087" s="136"/>
      <c r="D2087" s="136"/>
      <c r="E2087" s="136"/>
      <c r="F2087" s="136"/>
      <c r="G2087" s="273" t="s">
        <v>6883</v>
      </c>
      <c r="H2087" s="197"/>
      <c r="I2087" s="190">
        <v>248.94</v>
      </c>
    </row>
    <row r="2088" spans="1:9" ht="15" customHeight="1">
      <c r="A2088" s="270" t="s">
        <v>6884</v>
      </c>
      <c r="B2088" s="218"/>
      <c r="C2088" s="219"/>
      <c r="D2088" s="266" t="s">
        <v>6885</v>
      </c>
      <c r="E2088" s="219"/>
      <c r="F2088" s="176" t="s">
        <v>6886</v>
      </c>
      <c r="G2088" s="176" t="s">
        <v>6887</v>
      </c>
      <c r="H2088" s="176" t="s">
        <v>6888</v>
      </c>
      <c r="I2088" s="176" t="s">
        <v>6889</v>
      </c>
    </row>
    <row r="2089" spans="1:9" ht="15" customHeight="1">
      <c r="A2089" s="187" t="s">
        <v>6890</v>
      </c>
      <c r="B2089" s="271" t="s">
        <v>6891</v>
      </c>
      <c r="C2089" s="197"/>
      <c r="D2089" s="272" t="s">
        <v>6892</v>
      </c>
      <c r="E2089" s="197"/>
      <c r="F2089" s="187" t="s">
        <v>6893</v>
      </c>
      <c r="G2089" s="188">
        <v>0.54600000000000004</v>
      </c>
      <c r="H2089" s="189">
        <v>22.59</v>
      </c>
      <c r="I2089" s="189">
        <v>12.33</v>
      </c>
    </row>
    <row r="2090" spans="1:9" ht="15" customHeight="1">
      <c r="A2090" s="136"/>
      <c r="B2090" s="136"/>
      <c r="C2090" s="136"/>
      <c r="D2090" s="136"/>
      <c r="E2090" s="136"/>
      <c r="F2090" s="136"/>
      <c r="G2090" s="273" t="s">
        <v>6894</v>
      </c>
      <c r="H2090" s="197"/>
      <c r="I2090" s="190">
        <v>12.33</v>
      </c>
    </row>
    <row r="2091" spans="1:9" ht="15" customHeight="1">
      <c r="A2091" s="270" t="s">
        <v>6895</v>
      </c>
      <c r="B2091" s="218"/>
      <c r="C2091" s="219"/>
      <c r="D2091" s="266" t="s">
        <v>6896</v>
      </c>
      <c r="E2091" s="219"/>
      <c r="F2091" s="176" t="s">
        <v>6897</v>
      </c>
      <c r="G2091" s="176" t="s">
        <v>6898</v>
      </c>
      <c r="H2091" s="176" t="s">
        <v>6899</v>
      </c>
      <c r="I2091" s="176" t="s">
        <v>6900</v>
      </c>
    </row>
    <row r="2092" spans="1:9" ht="19.5" customHeight="1">
      <c r="A2092" s="187" t="s">
        <v>6901</v>
      </c>
      <c r="B2092" s="271" t="s">
        <v>6902</v>
      </c>
      <c r="C2092" s="197"/>
      <c r="D2092" s="272" t="s">
        <v>6903</v>
      </c>
      <c r="E2092" s="197"/>
      <c r="F2092" s="187" t="s">
        <v>6904</v>
      </c>
      <c r="G2092" s="188">
        <v>4</v>
      </c>
      <c r="H2092" s="189">
        <v>22.6</v>
      </c>
      <c r="I2092" s="189">
        <v>90.4</v>
      </c>
    </row>
    <row r="2093" spans="1:9" ht="27.75" customHeight="1">
      <c r="A2093" s="187" t="s">
        <v>6905</v>
      </c>
      <c r="B2093" s="271" t="s">
        <v>6906</v>
      </c>
      <c r="C2093" s="197"/>
      <c r="D2093" s="272" t="s">
        <v>6907</v>
      </c>
      <c r="E2093" s="197"/>
      <c r="F2093" s="187" t="s">
        <v>6908</v>
      </c>
      <c r="G2093" s="188">
        <v>1</v>
      </c>
      <c r="H2093" s="189">
        <v>11.49</v>
      </c>
      <c r="I2093" s="189">
        <v>11.49</v>
      </c>
    </row>
    <row r="2094" spans="1:9" ht="15" customHeight="1">
      <c r="A2094" s="136"/>
      <c r="B2094" s="136"/>
      <c r="C2094" s="136"/>
      <c r="D2094" s="136"/>
      <c r="E2094" s="136"/>
      <c r="F2094" s="136"/>
      <c r="G2094" s="273" t="s">
        <v>6909</v>
      </c>
      <c r="H2094" s="197"/>
      <c r="I2094" s="190">
        <v>101.89</v>
      </c>
    </row>
    <row r="2095" spans="1:9" ht="15" customHeight="1">
      <c r="A2095" s="136"/>
      <c r="B2095" s="136"/>
      <c r="C2095" s="136"/>
      <c r="D2095" s="136"/>
      <c r="E2095" s="136"/>
      <c r="F2095" s="136"/>
      <c r="G2095" s="259" t="s">
        <v>6910</v>
      </c>
      <c r="H2095" s="197"/>
      <c r="I2095" s="181">
        <v>363.16</v>
      </c>
    </row>
    <row r="2096" spans="1:9" ht="15" customHeight="1">
      <c r="A2096" s="136"/>
      <c r="B2096" s="136"/>
      <c r="C2096" s="136"/>
      <c r="D2096" s="136"/>
      <c r="E2096" s="136"/>
      <c r="F2096" s="136"/>
      <c r="G2096" s="259" t="s">
        <v>6911</v>
      </c>
      <c r="H2096" s="197"/>
      <c r="I2096" s="181">
        <v>101.87</v>
      </c>
    </row>
    <row r="2097" spans="1:9" ht="15" customHeight="1">
      <c r="A2097" s="136"/>
      <c r="B2097" s="136"/>
      <c r="C2097" s="136"/>
      <c r="D2097" s="136"/>
      <c r="E2097" s="136"/>
      <c r="F2097" s="136"/>
      <c r="G2097" s="259" t="s">
        <v>6912</v>
      </c>
      <c r="H2097" s="197"/>
      <c r="I2097" s="181">
        <v>465.03</v>
      </c>
    </row>
    <row r="2098" spans="1:9" ht="9.75" customHeight="1">
      <c r="A2098" s="136"/>
      <c r="B2098" s="136"/>
      <c r="C2098" s="136"/>
      <c r="D2098" s="260"/>
      <c r="E2098" s="197"/>
      <c r="F2098" s="197"/>
      <c r="G2098" s="136"/>
      <c r="H2098" s="136"/>
      <c r="I2098" s="136"/>
    </row>
    <row r="2099" spans="1:9" ht="19.5" customHeight="1">
      <c r="A2099" s="261" t="s">
        <v>6913</v>
      </c>
      <c r="B2099" s="218"/>
      <c r="C2099" s="218"/>
      <c r="D2099" s="218"/>
      <c r="E2099" s="218"/>
      <c r="F2099" s="218"/>
      <c r="G2099" s="218"/>
      <c r="H2099" s="218"/>
      <c r="I2099" s="219"/>
    </row>
    <row r="2100" spans="1:9" ht="15" customHeight="1">
      <c r="A2100" s="270" t="s">
        <v>6914</v>
      </c>
      <c r="B2100" s="218"/>
      <c r="C2100" s="219"/>
      <c r="D2100" s="266" t="s">
        <v>6915</v>
      </c>
      <c r="E2100" s="219"/>
      <c r="F2100" s="176" t="s">
        <v>6916</v>
      </c>
      <c r="G2100" s="176" t="s">
        <v>6917</v>
      </c>
      <c r="H2100" s="176" t="s">
        <v>6918</v>
      </c>
      <c r="I2100" s="176" t="s">
        <v>6919</v>
      </c>
    </row>
    <row r="2101" spans="1:9" ht="15" customHeight="1">
      <c r="A2101" s="187" t="s">
        <v>6920</v>
      </c>
      <c r="B2101" s="271" t="s">
        <v>6921</v>
      </c>
      <c r="C2101" s="197"/>
      <c r="D2101" s="272" t="s">
        <v>6922</v>
      </c>
      <c r="E2101" s="197"/>
      <c r="F2101" s="187" t="s">
        <v>6923</v>
      </c>
      <c r="G2101" s="188">
        <v>4</v>
      </c>
      <c r="H2101" s="189">
        <v>22.59</v>
      </c>
      <c r="I2101" s="189">
        <v>90.36</v>
      </c>
    </row>
    <row r="2102" spans="1:9" ht="15" customHeight="1">
      <c r="A2102" s="136"/>
      <c r="B2102" s="136"/>
      <c r="C2102" s="136"/>
      <c r="D2102" s="136"/>
      <c r="E2102" s="136"/>
      <c r="F2102" s="136"/>
      <c r="G2102" s="273" t="s">
        <v>6924</v>
      </c>
      <c r="H2102" s="197"/>
      <c r="I2102" s="190">
        <v>90.36</v>
      </c>
    </row>
    <row r="2103" spans="1:9" ht="15" customHeight="1">
      <c r="A2103" s="270" t="s">
        <v>6925</v>
      </c>
      <c r="B2103" s="218"/>
      <c r="C2103" s="219"/>
      <c r="D2103" s="266" t="s">
        <v>6926</v>
      </c>
      <c r="E2103" s="219"/>
      <c r="F2103" s="176" t="s">
        <v>6927</v>
      </c>
      <c r="G2103" s="176" t="s">
        <v>6928</v>
      </c>
      <c r="H2103" s="176" t="s">
        <v>6929</v>
      </c>
      <c r="I2103" s="176" t="s">
        <v>6930</v>
      </c>
    </row>
    <row r="2104" spans="1:9" ht="15" customHeight="1">
      <c r="A2104" s="187" t="s">
        <v>6931</v>
      </c>
      <c r="B2104" s="271" t="s">
        <v>6932</v>
      </c>
      <c r="C2104" s="197"/>
      <c r="D2104" s="272" t="s">
        <v>6933</v>
      </c>
      <c r="E2104" s="197"/>
      <c r="F2104" s="187" t="s">
        <v>6934</v>
      </c>
      <c r="G2104" s="188">
        <v>1</v>
      </c>
      <c r="H2104" s="189">
        <v>2374.91</v>
      </c>
      <c r="I2104" s="189">
        <v>2374.91</v>
      </c>
    </row>
    <row r="2105" spans="1:9" ht="15" customHeight="1">
      <c r="A2105" s="136"/>
      <c r="B2105" s="136"/>
      <c r="C2105" s="136"/>
      <c r="D2105" s="136"/>
      <c r="E2105" s="136"/>
      <c r="F2105" s="136"/>
      <c r="G2105" s="273" t="s">
        <v>6935</v>
      </c>
      <c r="H2105" s="197"/>
      <c r="I2105" s="190">
        <v>2374.91</v>
      </c>
    </row>
    <row r="2106" spans="1:9" ht="15" customHeight="1">
      <c r="A2106" s="270" t="s">
        <v>6936</v>
      </c>
      <c r="B2106" s="218"/>
      <c r="C2106" s="219"/>
      <c r="D2106" s="266" t="s">
        <v>6937</v>
      </c>
      <c r="E2106" s="219"/>
      <c r="F2106" s="176" t="s">
        <v>6938</v>
      </c>
      <c r="G2106" s="176" t="s">
        <v>6939</v>
      </c>
      <c r="H2106" s="176" t="s">
        <v>6940</v>
      </c>
      <c r="I2106" s="176" t="s">
        <v>6941</v>
      </c>
    </row>
    <row r="2107" spans="1:9" ht="19.5" customHeight="1">
      <c r="A2107" s="187" t="s">
        <v>6942</v>
      </c>
      <c r="B2107" s="271" t="s">
        <v>6943</v>
      </c>
      <c r="C2107" s="197"/>
      <c r="D2107" s="272" t="s">
        <v>6944</v>
      </c>
      <c r="E2107" s="197"/>
      <c r="F2107" s="187" t="s">
        <v>6945</v>
      </c>
      <c r="G2107" s="188">
        <v>4</v>
      </c>
      <c r="H2107" s="189">
        <v>22.6</v>
      </c>
      <c r="I2107" s="189">
        <v>90.4</v>
      </c>
    </row>
    <row r="2108" spans="1:9" ht="27.75" customHeight="1">
      <c r="A2108" s="187" t="s">
        <v>6946</v>
      </c>
      <c r="B2108" s="271" t="s">
        <v>6947</v>
      </c>
      <c r="C2108" s="197"/>
      <c r="D2108" s="272" t="s">
        <v>6948</v>
      </c>
      <c r="E2108" s="197"/>
      <c r="F2108" s="187" t="s">
        <v>6949</v>
      </c>
      <c r="G2108" s="188">
        <v>1</v>
      </c>
      <c r="H2108" s="189">
        <v>11.49</v>
      </c>
      <c r="I2108" s="189">
        <v>11.49</v>
      </c>
    </row>
    <row r="2109" spans="1:9" ht="15" customHeight="1">
      <c r="A2109" s="136"/>
      <c r="B2109" s="136"/>
      <c r="C2109" s="136"/>
      <c r="D2109" s="136"/>
      <c r="E2109" s="136"/>
      <c r="F2109" s="136"/>
      <c r="G2109" s="273" t="s">
        <v>6950</v>
      </c>
      <c r="H2109" s="197"/>
      <c r="I2109" s="190">
        <v>101.89</v>
      </c>
    </row>
    <row r="2110" spans="1:9" ht="15" customHeight="1">
      <c r="A2110" s="136"/>
      <c r="B2110" s="136"/>
      <c r="C2110" s="136"/>
      <c r="D2110" s="136"/>
      <c r="E2110" s="136"/>
      <c r="F2110" s="136"/>
      <c r="G2110" s="259" t="s">
        <v>6951</v>
      </c>
      <c r="H2110" s="197"/>
      <c r="I2110" s="181">
        <v>2567.16</v>
      </c>
    </row>
    <row r="2111" spans="1:9" ht="15" customHeight="1">
      <c r="A2111" s="136"/>
      <c r="B2111" s="136"/>
      <c r="C2111" s="136"/>
      <c r="D2111" s="136"/>
      <c r="E2111" s="136"/>
      <c r="F2111" s="136"/>
      <c r="G2111" s="259" t="s">
        <v>6952</v>
      </c>
      <c r="H2111" s="197"/>
      <c r="I2111" s="181">
        <v>720.09</v>
      </c>
    </row>
    <row r="2112" spans="1:9" ht="15" customHeight="1">
      <c r="A2112" s="136"/>
      <c r="B2112" s="136"/>
      <c r="C2112" s="136"/>
      <c r="D2112" s="136"/>
      <c r="E2112" s="136"/>
      <c r="F2112" s="136"/>
      <c r="G2112" s="259" t="s">
        <v>6953</v>
      </c>
      <c r="H2112" s="197"/>
      <c r="I2112" s="181">
        <v>3287.25</v>
      </c>
    </row>
    <row r="2113" spans="1:9" ht="9.75" customHeight="1">
      <c r="A2113" s="136"/>
      <c r="B2113" s="136"/>
      <c r="C2113" s="136"/>
      <c r="D2113" s="260"/>
      <c r="E2113" s="197"/>
      <c r="F2113" s="197"/>
      <c r="G2113" s="136"/>
      <c r="H2113" s="136"/>
      <c r="I2113" s="136"/>
    </row>
    <row r="2114" spans="1:9" ht="19.5" customHeight="1">
      <c r="A2114" s="261" t="s">
        <v>6954</v>
      </c>
      <c r="B2114" s="218"/>
      <c r="C2114" s="218"/>
      <c r="D2114" s="218"/>
      <c r="E2114" s="218"/>
      <c r="F2114" s="218"/>
      <c r="G2114" s="218"/>
      <c r="H2114" s="218"/>
      <c r="I2114" s="219"/>
    </row>
    <row r="2115" spans="1:9" ht="15" customHeight="1">
      <c r="A2115" s="270" t="s">
        <v>6955</v>
      </c>
      <c r="B2115" s="218"/>
      <c r="C2115" s="219"/>
      <c r="D2115" s="266" t="s">
        <v>6956</v>
      </c>
      <c r="E2115" s="219"/>
      <c r="F2115" s="176" t="s">
        <v>6957</v>
      </c>
      <c r="G2115" s="176" t="s">
        <v>6958</v>
      </c>
      <c r="H2115" s="176" t="s">
        <v>6959</v>
      </c>
      <c r="I2115" s="176" t="s">
        <v>6960</v>
      </c>
    </row>
    <row r="2116" spans="1:9" ht="15" customHeight="1">
      <c r="A2116" s="187" t="s">
        <v>6961</v>
      </c>
      <c r="B2116" s="271" t="s">
        <v>6962</v>
      </c>
      <c r="C2116" s="197"/>
      <c r="D2116" s="272" t="s">
        <v>6963</v>
      </c>
      <c r="E2116" s="197"/>
      <c r="F2116" s="187" t="s">
        <v>6964</v>
      </c>
      <c r="G2116" s="188">
        <v>1</v>
      </c>
      <c r="H2116" s="189">
        <v>4654.5</v>
      </c>
      <c r="I2116" s="189">
        <v>4654.5</v>
      </c>
    </row>
    <row r="2117" spans="1:9" ht="15" customHeight="1">
      <c r="A2117" s="136"/>
      <c r="B2117" s="136"/>
      <c r="C2117" s="136"/>
      <c r="D2117" s="136"/>
      <c r="E2117" s="136"/>
      <c r="F2117" s="136"/>
      <c r="G2117" s="273" t="s">
        <v>6965</v>
      </c>
      <c r="H2117" s="197"/>
      <c r="I2117" s="190">
        <v>4654.5</v>
      </c>
    </row>
    <row r="2118" spans="1:9" ht="15" customHeight="1">
      <c r="A2118" s="270" t="s">
        <v>6966</v>
      </c>
      <c r="B2118" s="218"/>
      <c r="C2118" s="219"/>
      <c r="D2118" s="266" t="s">
        <v>6967</v>
      </c>
      <c r="E2118" s="219"/>
      <c r="F2118" s="176" t="s">
        <v>6968</v>
      </c>
      <c r="G2118" s="176" t="s">
        <v>6969</v>
      </c>
      <c r="H2118" s="176" t="s">
        <v>6970</v>
      </c>
      <c r="I2118" s="176" t="s">
        <v>6971</v>
      </c>
    </row>
    <row r="2119" spans="1:9" ht="15" customHeight="1">
      <c r="A2119" s="187" t="s">
        <v>6972</v>
      </c>
      <c r="B2119" s="271" t="s">
        <v>6973</v>
      </c>
      <c r="C2119" s="197"/>
      <c r="D2119" s="272" t="s">
        <v>6974</v>
      </c>
      <c r="E2119" s="197"/>
      <c r="F2119" s="187" t="s">
        <v>6975</v>
      </c>
      <c r="G2119" s="188">
        <v>20</v>
      </c>
      <c r="H2119" s="189">
        <v>22.59</v>
      </c>
      <c r="I2119" s="189">
        <v>451.8</v>
      </c>
    </row>
    <row r="2120" spans="1:9" ht="15" customHeight="1">
      <c r="A2120" s="187" t="s">
        <v>6976</v>
      </c>
      <c r="B2120" s="271" t="s">
        <v>6977</v>
      </c>
      <c r="C2120" s="197"/>
      <c r="D2120" s="272" t="s">
        <v>6978</v>
      </c>
      <c r="E2120" s="197"/>
      <c r="F2120" s="187" t="s">
        <v>6979</v>
      </c>
      <c r="G2120" s="188">
        <v>8</v>
      </c>
      <c r="H2120" s="189">
        <v>17.149999999999999</v>
      </c>
      <c r="I2120" s="189">
        <v>137.19999999999999</v>
      </c>
    </row>
    <row r="2121" spans="1:9" ht="15" customHeight="1">
      <c r="A2121" s="136"/>
      <c r="B2121" s="136"/>
      <c r="C2121" s="136"/>
      <c r="D2121" s="136"/>
      <c r="E2121" s="136"/>
      <c r="F2121" s="136"/>
      <c r="G2121" s="273" t="s">
        <v>6980</v>
      </c>
      <c r="H2121" s="197"/>
      <c r="I2121" s="190">
        <v>589</v>
      </c>
    </row>
    <row r="2122" spans="1:9" ht="15" customHeight="1">
      <c r="A2122" s="136"/>
      <c r="B2122" s="136"/>
      <c r="C2122" s="136"/>
      <c r="D2122" s="136"/>
      <c r="E2122" s="136"/>
      <c r="F2122" s="136"/>
      <c r="G2122" s="259" t="s">
        <v>6981</v>
      </c>
      <c r="H2122" s="197"/>
      <c r="I2122" s="181">
        <v>5243.5</v>
      </c>
    </row>
    <row r="2123" spans="1:9" ht="15" customHeight="1">
      <c r="A2123" s="136"/>
      <c r="B2123" s="136"/>
      <c r="C2123" s="136"/>
      <c r="D2123" s="136"/>
      <c r="E2123" s="136"/>
      <c r="F2123" s="136"/>
      <c r="G2123" s="259" t="s">
        <v>6982</v>
      </c>
      <c r="H2123" s="197"/>
      <c r="I2123" s="181">
        <v>1470.8</v>
      </c>
    </row>
    <row r="2124" spans="1:9" ht="15" customHeight="1">
      <c r="A2124" s="136"/>
      <c r="B2124" s="136"/>
      <c r="C2124" s="136"/>
      <c r="D2124" s="136"/>
      <c r="E2124" s="136"/>
      <c r="F2124" s="136"/>
      <c r="G2124" s="259" t="s">
        <v>6983</v>
      </c>
      <c r="H2124" s="197"/>
      <c r="I2124" s="181">
        <v>6714.3</v>
      </c>
    </row>
    <row r="2125" spans="1:9" ht="9.75" customHeight="1">
      <c r="A2125" s="136"/>
      <c r="B2125" s="136"/>
      <c r="C2125" s="136"/>
      <c r="D2125" s="260"/>
      <c r="E2125" s="197"/>
      <c r="F2125" s="197"/>
      <c r="G2125" s="136"/>
      <c r="H2125" s="136"/>
      <c r="I2125" s="136"/>
    </row>
    <row r="2126" spans="1:9" ht="19.5" customHeight="1">
      <c r="A2126" s="261" t="s">
        <v>6984</v>
      </c>
      <c r="B2126" s="218"/>
      <c r="C2126" s="218"/>
      <c r="D2126" s="218"/>
      <c r="E2126" s="218"/>
      <c r="F2126" s="218"/>
      <c r="G2126" s="218"/>
      <c r="H2126" s="218"/>
      <c r="I2126" s="219"/>
    </row>
    <row r="2127" spans="1:9" ht="15" customHeight="1">
      <c r="A2127" s="262" t="s">
        <v>6985</v>
      </c>
      <c r="B2127" s="218"/>
      <c r="C2127" s="218"/>
      <c r="D2127" s="218"/>
      <c r="E2127" s="219"/>
      <c r="F2127" s="176" t="s">
        <v>6986</v>
      </c>
      <c r="G2127" s="176" t="s">
        <v>6987</v>
      </c>
      <c r="H2127" s="176" t="s">
        <v>6988</v>
      </c>
      <c r="I2127" s="176" t="s">
        <v>6989</v>
      </c>
    </row>
    <row r="2128" spans="1:9" ht="15" customHeight="1">
      <c r="A2128" s="177" t="s">
        <v>6990</v>
      </c>
      <c r="B2128" s="263" t="s">
        <v>6991</v>
      </c>
      <c r="C2128" s="197"/>
      <c r="D2128" s="197"/>
      <c r="E2128" s="197"/>
      <c r="F2128" s="177" t="s">
        <v>6992</v>
      </c>
      <c r="G2128" s="179">
        <v>2.25</v>
      </c>
      <c r="H2128" s="180">
        <v>12.14</v>
      </c>
      <c r="I2128" s="180">
        <v>27.32</v>
      </c>
    </row>
    <row r="2129" spans="1:9" ht="15" customHeight="1">
      <c r="A2129" s="177" t="s">
        <v>6993</v>
      </c>
      <c r="B2129" s="263" t="s">
        <v>6994</v>
      </c>
      <c r="C2129" s="197"/>
      <c r="D2129" s="197"/>
      <c r="E2129" s="197"/>
      <c r="F2129" s="177" t="s">
        <v>6995</v>
      </c>
      <c r="G2129" s="179">
        <v>2.25</v>
      </c>
      <c r="H2129" s="180">
        <v>14.39</v>
      </c>
      <c r="I2129" s="180">
        <v>32.380000000000003</v>
      </c>
    </row>
    <row r="2130" spans="1:9" ht="15" customHeight="1">
      <c r="A2130" s="136"/>
      <c r="B2130" s="136"/>
      <c r="C2130" s="136"/>
      <c r="D2130" s="136"/>
      <c r="E2130" s="136"/>
      <c r="F2130" s="136"/>
      <c r="G2130" s="259" t="s">
        <v>6996</v>
      </c>
      <c r="H2130" s="197"/>
      <c r="I2130" s="181">
        <v>59.692500000000003</v>
      </c>
    </row>
    <row r="2131" spans="1:9" ht="15" customHeight="1">
      <c r="A2131" s="136"/>
      <c r="B2131" s="136"/>
      <c r="C2131" s="136"/>
      <c r="D2131" s="136"/>
      <c r="E2131" s="136"/>
      <c r="F2131" s="136"/>
      <c r="G2131" s="259" t="s">
        <v>6997</v>
      </c>
      <c r="H2131" s="197"/>
      <c r="I2131" s="182">
        <v>59.692500000000003</v>
      </c>
    </row>
    <row r="2132" spans="1:9" ht="15" customHeight="1">
      <c r="A2132" s="136"/>
      <c r="B2132" s="136"/>
      <c r="C2132" s="136"/>
      <c r="D2132" s="136"/>
      <c r="E2132" s="136"/>
      <c r="F2132" s="136"/>
      <c r="G2132" s="259" t="s">
        <v>6998</v>
      </c>
      <c r="H2132" s="197"/>
      <c r="I2132" s="182">
        <v>1</v>
      </c>
    </row>
    <row r="2133" spans="1:9" ht="15" customHeight="1">
      <c r="A2133" s="136"/>
      <c r="B2133" s="136"/>
      <c r="C2133" s="136"/>
      <c r="D2133" s="136"/>
      <c r="E2133" s="136"/>
      <c r="F2133" s="136"/>
      <c r="G2133" s="269" t="s">
        <v>6999</v>
      </c>
      <c r="H2133" s="202"/>
      <c r="I2133" s="183">
        <v>59.692500000000003</v>
      </c>
    </row>
    <row r="2134" spans="1:9" ht="15" customHeight="1">
      <c r="A2134" s="262" t="s">
        <v>7000</v>
      </c>
      <c r="B2134" s="218"/>
      <c r="C2134" s="218"/>
      <c r="D2134" s="218"/>
      <c r="E2134" s="219"/>
      <c r="F2134" s="176" t="s">
        <v>7001</v>
      </c>
      <c r="G2134" s="176" t="s">
        <v>7002</v>
      </c>
      <c r="H2134" s="176" t="s">
        <v>7003</v>
      </c>
      <c r="I2134" s="176" t="s">
        <v>7004</v>
      </c>
    </row>
    <row r="2135" spans="1:9" ht="15" customHeight="1">
      <c r="A2135" s="177" t="s">
        <v>7005</v>
      </c>
      <c r="B2135" s="263" t="s">
        <v>7006</v>
      </c>
      <c r="C2135" s="197"/>
      <c r="D2135" s="197"/>
      <c r="E2135" s="197"/>
      <c r="F2135" s="177" t="s">
        <v>7007</v>
      </c>
      <c r="G2135" s="179">
        <v>1</v>
      </c>
      <c r="H2135" s="180">
        <v>205.08</v>
      </c>
      <c r="I2135" s="180">
        <v>205.08</v>
      </c>
    </row>
    <row r="2136" spans="1:9" ht="15" customHeight="1">
      <c r="A2136" s="136"/>
      <c r="B2136" s="136"/>
      <c r="C2136" s="136"/>
      <c r="D2136" s="136"/>
      <c r="E2136" s="136"/>
      <c r="F2136" s="136"/>
      <c r="G2136" s="259" t="s">
        <v>7008</v>
      </c>
      <c r="H2136" s="197"/>
      <c r="I2136" s="181">
        <v>205.08</v>
      </c>
    </row>
    <row r="2137" spans="1:9" ht="15" customHeight="1">
      <c r="A2137" s="136"/>
      <c r="B2137" s="136"/>
      <c r="C2137" s="136"/>
      <c r="D2137" s="136"/>
      <c r="E2137" s="136"/>
      <c r="F2137" s="136"/>
      <c r="G2137" s="259" t="s">
        <v>7009</v>
      </c>
      <c r="H2137" s="197"/>
      <c r="I2137" s="184">
        <v>264.77249999999998</v>
      </c>
    </row>
    <row r="2138" spans="1:9" ht="15" customHeight="1">
      <c r="A2138" s="136"/>
      <c r="B2138" s="136"/>
      <c r="C2138" s="136"/>
      <c r="D2138" s="136"/>
      <c r="E2138" s="136"/>
      <c r="F2138" s="136"/>
      <c r="G2138" s="259" t="s">
        <v>7010</v>
      </c>
      <c r="H2138" s="197"/>
      <c r="I2138" s="181">
        <v>264.77</v>
      </c>
    </row>
    <row r="2139" spans="1:9" ht="15" customHeight="1">
      <c r="A2139" s="136"/>
      <c r="B2139" s="136"/>
      <c r="C2139" s="136"/>
      <c r="D2139" s="136"/>
      <c r="E2139" s="136"/>
      <c r="F2139" s="136"/>
      <c r="G2139" s="259" t="s">
        <v>7011</v>
      </c>
      <c r="H2139" s="197"/>
      <c r="I2139" s="181">
        <v>74.27</v>
      </c>
    </row>
    <row r="2140" spans="1:9" ht="15" customHeight="1">
      <c r="A2140" s="136"/>
      <c r="B2140" s="136"/>
      <c r="C2140" s="136"/>
      <c r="D2140" s="136"/>
      <c r="E2140" s="136"/>
      <c r="F2140" s="136"/>
      <c r="G2140" s="259" t="s">
        <v>7012</v>
      </c>
      <c r="H2140" s="197"/>
      <c r="I2140" s="181">
        <v>339.04</v>
      </c>
    </row>
    <row r="2141" spans="1:9" ht="9.75" customHeight="1">
      <c r="A2141" s="136"/>
      <c r="B2141" s="136"/>
      <c r="C2141" s="136"/>
      <c r="D2141" s="260"/>
      <c r="E2141" s="197"/>
      <c r="F2141" s="197"/>
      <c r="G2141" s="136"/>
      <c r="H2141" s="136"/>
      <c r="I2141" s="136"/>
    </row>
    <row r="2142" spans="1:9" ht="19.5" customHeight="1">
      <c r="A2142" s="261" t="s">
        <v>7013</v>
      </c>
      <c r="B2142" s="218"/>
      <c r="C2142" s="218"/>
      <c r="D2142" s="218"/>
      <c r="E2142" s="218"/>
      <c r="F2142" s="218"/>
      <c r="G2142" s="218"/>
      <c r="H2142" s="218"/>
      <c r="I2142" s="219"/>
    </row>
    <row r="2143" spans="1:9" ht="15" customHeight="1">
      <c r="A2143" s="270" t="s">
        <v>7014</v>
      </c>
      <c r="B2143" s="218"/>
      <c r="C2143" s="219"/>
      <c r="D2143" s="266" t="s">
        <v>7015</v>
      </c>
      <c r="E2143" s="219"/>
      <c r="F2143" s="176" t="s">
        <v>7016</v>
      </c>
      <c r="G2143" s="176" t="s">
        <v>7017</v>
      </c>
      <c r="H2143" s="176" t="s">
        <v>7018</v>
      </c>
      <c r="I2143" s="176" t="s">
        <v>7019</v>
      </c>
    </row>
    <row r="2144" spans="1:9" ht="19.5" customHeight="1">
      <c r="A2144" s="187" t="s">
        <v>7020</v>
      </c>
      <c r="B2144" s="271" t="s">
        <v>7021</v>
      </c>
      <c r="C2144" s="197"/>
      <c r="D2144" s="272" t="s">
        <v>7022</v>
      </c>
      <c r="E2144" s="197"/>
      <c r="F2144" s="187" t="s">
        <v>7023</v>
      </c>
      <c r="G2144" s="188">
        <v>1.0169999999999999</v>
      </c>
      <c r="H2144" s="189">
        <v>1.91</v>
      </c>
      <c r="I2144" s="189">
        <v>1.94</v>
      </c>
    </row>
    <row r="2145" spans="1:9" ht="15" customHeight="1">
      <c r="A2145" s="136"/>
      <c r="B2145" s="136"/>
      <c r="C2145" s="136"/>
      <c r="D2145" s="136"/>
      <c r="E2145" s="136"/>
      <c r="F2145" s="136"/>
      <c r="G2145" s="273" t="s">
        <v>7024</v>
      </c>
      <c r="H2145" s="197"/>
      <c r="I2145" s="190">
        <v>1.94</v>
      </c>
    </row>
    <row r="2146" spans="1:9" ht="15" customHeight="1">
      <c r="A2146" s="270" t="s">
        <v>7025</v>
      </c>
      <c r="B2146" s="218"/>
      <c r="C2146" s="219"/>
      <c r="D2146" s="266" t="s">
        <v>7026</v>
      </c>
      <c r="E2146" s="219"/>
      <c r="F2146" s="176" t="s">
        <v>7027</v>
      </c>
      <c r="G2146" s="176" t="s">
        <v>7028</v>
      </c>
      <c r="H2146" s="176" t="s">
        <v>7029</v>
      </c>
      <c r="I2146" s="176" t="s">
        <v>7030</v>
      </c>
    </row>
    <row r="2147" spans="1:9" ht="15" customHeight="1">
      <c r="A2147" s="187" t="s">
        <v>7031</v>
      </c>
      <c r="B2147" s="271" t="s">
        <v>7032</v>
      </c>
      <c r="C2147" s="197"/>
      <c r="D2147" s="272" t="s">
        <v>7033</v>
      </c>
      <c r="E2147" s="197"/>
      <c r="F2147" s="187" t="s">
        <v>7034</v>
      </c>
      <c r="G2147" s="188">
        <v>0.16400000000000001</v>
      </c>
      <c r="H2147" s="189">
        <v>18.68</v>
      </c>
      <c r="I2147" s="189">
        <v>3.06</v>
      </c>
    </row>
    <row r="2148" spans="1:9" ht="15" customHeight="1">
      <c r="A2148" s="187" t="s">
        <v>7035</v>
      </c>
      <c r="B2148" s="271" t="s">
        <v>7036</v>
      </c>
      <c r="C2148" s="197"/>
      <c r="D2148" s="272" t="s">
        <v>7037</v>
      </c>
      <c r="E2148" s="197"/>
      <c r="F2148" s="187" t="s">
        <v>7038</v>
      </c>
      <c r="G2148" s="188">
        <v>0.16400000000000001</v>
      </c>
      <c r="H2148" s="189">
        <v>19.850000000000001</v>
      </c>
      <c r="I2148" s="189">
        <v>3.26</v>
      </c>
    </row>
    <row r="2149" spans="1:9" ht="15" customHeight="1">
      <c r="A2149" s="136"/>
      <c r="B2149" s="136"/>
      <c r="C2149" s="136"/>
      <c r="D2149" s="136"/>
      <c r="E2149" s="136"/>
      <c r="F2149" s="136"/>
      <c r="G2149" s="273" t="s">
        <v>7039</v>
      </c>
      <c r="H2149" s="197"/>
      <c r="I2149" s="190">
        <v>6.32</v>
      </c>
    </row>
    <row r="2150" spans="1:9" ht="15" customHeight="1">
      <c r="A2150" s="136"/>
      <c r="B2150" s="136"/>
      <c r="C2150" s="136"/>
      <c r="D2150" s="136"/>
      <c r="E2150" s="136"/>
      <c r="F2150" s="136"/>
      <c r="G2150" s="259" t="s">
        <v>7040</v>
      </c>
      <c r="H2150" s="197"/>
      <c r="I2150" s="181">
        <v>8.26</v>
      </c>
    </row>
    <row r="2151" spans="1:9" ht="15" customHeight="1">
      <c r="A2151" s="136"/>
      <c r="B2151" s="136"/>
      <c r="C2151" s="136"/>
      <c r="D2151" s="136"/>
      <c r="E2151" s="136"/>
      <c r="F2151" s="136"/>
      <c r="G2151" s="259" t="s">
        <v>7041</v>
      </c>
      <c r="H2151" s="197"/>
      <c r="I2151" s="181">
        <v>2.3199999999999998</v>
      </c>
    </row>
    <row r="2152" spans="1:9" ht="15" customHeight="1">
      <c r="A2152" s="136"/>
      <c r="B2152" s="136"/>
      <c r="C2152" s="136"/>
      <c r="D2152" s="136"/>
      <c r="E2152" s="136"/>
      <c r="F2152" s="136"/>
      <c r="G2152" s="259" t="s">
        <v>7042</v>
      </c>
      <c r="H2152" s="197"/>
      <c r="I2152" s="181">
        <v>10.58</v>
      </c>
    </row>
    <row r="2153" spans="1:9" ht="9.75" customHeight="1">
      <c r="A2153" s="136"/>
      <c r="B2153" s="136"/>
      <c r="C2153" s="136"/>
      <c r="D2153" s="260"/>
      <c r="E2153" s="197"/>
      <c r="F2153" s="197"/>
      <c r="G2153" s="136"/>
      <c r="H2153" s="136"/>
      <c r="I2153" s="136"/>
    </row>
    <row r="2154" spans="1:9" ht="19.5" customHeight="1">
      <c r="A2154" s="261" t="s">
        <v>7043</v>
      </c>
      <c r="B2154" s="218"/>
      <c r="C2154" s="218"/>
      <c r="D2154" s="218"/>
      <c r="E2154" s="218"/>
      <c r="F2154" s="218"/>
      <c r="G2154" s="218"/>
      <c r="H2154" s="218"/>
      <c r="I2154" s="219"/>
    </row>
    <row r="2155" spans="1:9" ht="15" customHeight="1">
      <c r="A2155" s="262" t="s">
        <v>7044</v>
      </c>
      <c r="B2155" s="218"/>
      <c r="C2155" s="218"/>
      <c r="D2155" s="218"/>
      <c r="E2155" s="219"/>
      <c r="F2155" s="176" t="s">
        <v>7045</v>
      </c>
      <c r="G2155" s="176" t="s">
        <v>7046</v>
      </c>
      <c r="H2155" s="176" t="s">
        <v>7047</v>
      </c>
      <c r="I2155" s="176" t="s">
        <v>7048</v>
      </c>
    </row>
    <row r="2156" spans="1:9" ht="15" customHeight="1">
      <c r="A2156" s="177" t="s">
        <v>7049</v>
      </c>
      <c r="B2156" s="263" t="s">
        <v>7050</v>
      </c>
      <c r="C2156" s="197"/>
      <c r="D2156" s="197"/>
      <c r="E2156" s="197"/>
      <c r="F2156" s="177" t="s">
        <v>7051</v>
      </c>
      <c r="G2156" s="179">
        <v>0.15</v>
      </c>
      <c r="H2156" s="180">
        <v>12.14</v>
      </c>
      <c r="I2156" s="180">
        <v>1.82</v>
      </c>
    </row>
    <row r="2157" spans="1:9" ht="15" customHeight="1">
      <c r="A2157" s="177" t="s">
        <v>7052</v>
      </c>
      <c r="B2157" s="263" t="s">
        <v>7053</v>
      </c>
      <c r="C2157" s="197"/>
      <c r="D2157" s="197"/>
      <c r="E2157" s="197"/>
      <c r="F2157" s="177" t="s">
        <v>7054</v>
      </c>
      <c r="G2157" s="179">
        <v>0.15</v>
      </c>
      <c r="H2157" s="180">
        <v>14.39</v>
      </c>
      <c r="I2157" s="180">
        <v>2.16</v>
      </c>
    </row>
    <row r="2158" spans="1:9" ht="15" customHeight="1">
      <c r="A2158" s="136"/>
      <c r="B2158" s="136"/>
      <c r="C2158" s="136"/>
      <c r="D2158" s="136"/>
      <c r="E2158" s="136"/>
      <c r="F2158" s="136"/>
      <c r="G2158" s="259" t="s">
        <v>7055</v>
      </c>
      <c r="H2158" s="197"/>
      <c r="I2158" s="181">
        <v>3.9794999999999998</v>
      </c>
    </row>
    <row r="2159" spans="1:9" ht="15" customHeight="1">
      <c r="A2159" s="136"/>
      <c r="B2159" s="136"/>
      <c r="C2159" s="136"/>
      <c r="D2159" s="136"/>
      <c r="E2159" s="136"/>
      <c r="F2159" s="136"/>
      <c r="G2159" s="259" t="s">
        <v>7056</v>
      </c>
      <c r="H2159" s="197"/>
      <c r="I2159" s="182">
        <v>3.9794999999999998</v>
      </c>
    </row>
    <row r="2160" spans="1:9" ht="15" customHeight="1">
      <c r="A2160" s="136"/>
      <c r="B2160" s="136"/>
      <c r="C2160" s="136"/>
      <c r="D2160" s="136"/>
      <c r="E2160" s="136"/>
      <c r="F2160" s="136"/>
      <c r="G2160" s="259" t="s">
        <v>7057</v>
      </c>
      <c r="H2160" s="197"/>
      <c r="I2160" s="182">
        <v>1</v>
      </c>
    </row>
    <row r="2161" spans="1:9" ht="15" customHeight="1">
      <c r="A2161" s="136"/>
      <c r="B2161" s="136"/>
      <c r="C2161" s="136"/>
      <c r="D2161" s="136"/>
      <c r="E2161" s="136"/>
      <c r="F2161" s="136"/>
      <c r="G2161" s="269" t="s">
        <v>7058</v>
      </c>
      <c r="H2161" s="202"/>
      <c r="I2161" s="183">
        <v>3.9794999999999998</v>
      </c>
    </row>
    <row r="2162" spans="1:9" ht="15" customHeight="1">
      <c r="A2162" s="262" t="s">
        <v>7059</v>
      </c>
      <c r="B2162" s="218"/>
      <c r="C2162" s="218"/>
      <c r="D2162" s="218"/>
      <c r="E2162" s="219"/>
      <c r="F2162" s="176" t="s">
        <v>7060</v>
      </c>
      <c r="G2162" s="176" t="s">
        <v>7061</v>
      </c>
      <c r="H2162" s="176" t="s">
        <v>7062</v>
      </c>
      <c r="I2162" s="176" t="s">
        <v>7063</v>
      </c>
    </row>
    <row r="2163" spans="1:9" ht="15" customHeight="1">
      <c r="A2163" s="177" t="s">
        <v>7064</v>
      </c>
      <c r="B2163" s="263" t="s">
        <v>7065</v>
      </c>
      <c r="C2163" s="197"/>
      <c r="D2163" s="197"/>
      <c r="E2163" s="197"/>
      <c r="F2163" s="177" t="s">
        <v>7066</v>
      </c>
      <c r="G2163" s="179">
        <v>1.1000000000000001</v>
      </c>
      <c r="H2163" s="180">
        <v>2.5099999999999998</v>
      </c>
      <c r="I2163" s="180">
        <v>2.76</v>
      </c>
    </row>
    <row r="2164" spans="1:9" ht="15" customHeight="1">
      <c r="A2164" s="136"/>
      <c r="B2164" s="136"/>
      <c r="C2164" s="136"/>
      <c r="D2164" s="136"/>
      <c r="E2164" s="136"/>
      <c r="F2164" s="136"/>
      <c r="G2164" s="259" t="s">
        <v>7067</v>
      </c>
      <c r="H2164" s="197"/>
      <c r="I2164" s="181">
        <v>2.7610000000000001</v>
      </c>
    </row>
    <row r="2165" spans="1:9" ht="15" customHeight="1">
      <c r="A2165" s="136"/>
      <c r="B2165" s="136"/>
      <c r="C2165" s="136"/>
      <c r="D2165" s="136"/>
      <c r="E2165" s="136"/>
      <c r="F2165" s="136"/>
      <c r="G2165" s="259" t="s">
        <v>7068</v>
      </c>
      <c r="H2165" s="197"/>
      <c r="I2165" s="184">
        <v>6.7404999999999999</v>
      </c>
    </row>
    <row r="2166" spans="1:9" ht="15" customHeight="1">
      <c r="A2166" s="136"/>
      <c r="B2166" s="136"/>
      <c r="C2166" s="136"/>
      <c r="D2166" s="136"/>
      <c r="E2166" s="136"/>
      <c r="F2166" s="136"/>
      <c r="G2166" s="259" t="s">
        <v>7069</v>
      </c>
      <c r="H2166" s="197"/>
      <c r="I2166" s="181">
        <v>6.74</v>
      </c>
    </row>
    <row r="2167" spans="1:9" ht="15" customHeight="1">
      <c r="A2167" s="136"/>
      <c r="B2167" s="136"/>
      <c r="C2167" s="136"/>
      <c r="D2167" s="136"/>
      <c r="E2167" s="136"/>
      <c r="F2167" s="136"/>
      <c r="G2167" s="259" t="s">
        <v>7070</v>
      </c>
      <c r="H2167" s="197"/>
      <c r="I2167" s="181">
        <v>1.89</v>
      </c>
    </row>
    <row r="2168" spans="1:9" ht="15" customHeight="1">
      <c r="A2168" s="136"/>
      <c r="B2168" s="136"/>
      <c r="C2168" s="136"/>
      <c r="D2168" s="136"/>
      <c r="E2168" s="136"/>
      <c r="F2168" s="136"/>
      <c r="G2168" s="259" t="s">
        <v>7071</v>
      </c>
      <c r="H2168" s="197"/>
      <c r="I2168" s="181">
        <v>8.6300000000000008</v>
      </c>
    </row>
    <row r="2169" spans="1:9" ht="9.75" customHeight="1">
      <c r="A2169" s="136"/>
      <c r="B2169" s="136"/>
      <c r="C2169" s="136"/>
      <c r="D2169" s="260"/>
      <c r="E2169" s="197"/>
      <c r="F2169" s="197"/>
      <c r="G2169" s="136"/>
      <c r="H2169" s="136"/>
      <c r="I2169" s="136"/>
    </row>
    <row r="2170" spans="1:9" ht="19.5" customHeight="1">
      <c r="A2170" s="261" t="s">
        <v>7072</v>
      </c>
      <c r="B2170" s="218"/>
      <c r="C2170" s="218"/>
      <c r="D2170" s="218"/>
      <c r="E2170" s="218"/>
      <c r="F2170" s="218"/>
      <c r="G2170" s="218"/>
      <c r="H2170" s="218"/>
      <c r="I2170" s="219"/>
    </row>
    <row r="2171" spans="1:9" ht="9.75" customHeight="1">
      <c r="A2171" s="275"/>
      <c r="B2171" s="197"/>
      <c r="C2171" s="197"/>
      <c r="D2171" s="197"/>
      <c r="E2171" s="197"/>
      <c r="F2171" s="197"/>
      <c r="G2171" s="197"/>
      <c r="H2171" s="197"/>
      <c r="I2171" s="197"/>
    </row>
    <row r="2172" spans="1:9" ht="15" customHeight="1">
      <c r="A2172" s="270" t="s">
        <v>7073</v>
      </c>
      <c r="B2172" s="218"/>
      <c r="C2172" s="219"/>
      <c r="D2172" s="266" t="s">
        <v>7074</v>
      </c>
      <c r="E2172" s="219"/>
      <c r="F2172" s="176" t="s">
        <v>7075</v>
      </c>
      <c r="G2172" s="176" t="s">
        <v>7076</v>
      </c>
      <c r="H2172" s="176" t="s">
        <v>7077</v>
      </c>
      <c r="I2172" s="176" t="s">
        <v>7078</v>
      </c>
    </row>
    <row r="2173" spans="1:9" ht="15" customHeight="1">
      <c r="A2173" s="187" t="s">
        <v>7079</v>
      </c>
      <c r="B2173" s="271" t="s">
        <v>7080</v>
      </c>
      <c r="C2173" s="197"/>
      <c r="D2173" s="272" t="s">
        <v>7081</v>
      </c>
      <c r="E2173" s="197"/>
      <c r="F2173" s="187" t="s">
        <v>7082</v>
      </c>
      <c r="G2173" s="188">
        <v>0.5</v>
      </c>
      <c r="H2173" s="189">
        <v>13.25</v>
      </c>
      <c r="I2173" s="189">
        <v>6.63</v>
      </c>
    </row>
    <row r="2174" spans="1:9" ht="15" customHeight="1">
      <c r="A2174" s="187" t="s">
        <v>7083</v>
      </c>
      <c r="B2174" s="271" t="s">
        <v>7084</v>
      </c>
      <c r="C2174" s="197"/>
      <c r="D2174" s="272" t="s">
        <v>7085</v>
      </c>
      <c r="E2174" s="197"/>
      <c r="F2174" s="187" t="s">
        <v>7086</v>
      </c>
      <c r="G2174" s="188">
        <v>0.5</v>
      </c>
      <c r="H2174" s="189">
        <v>14.39</v>
      </c>
      <c r="I2174" s="189">
        <v>7.2</v>
      </c>
    </row>
    <row r="2175" spans="1:9" ht="15" customHeight="1">
      <c r="A2175" s="136"/>
      <c r="B2175" s="136"/>
      <c r="C2175" s="136"/>
      <c r="D2175" s="136"/>
      <c r="E2175" s="136"/>
      <c r="F2175" s="136"/>
      <c r="G2175" s="273" t="s">
        <v>7087</v>
      </c>
      <c r="H2175" s="197"/>
      <c r="I2175" s="190">
        <v>13.83</v>
      </c>
    </row>
    <row r="2176" spans="1:9" ht="15" customHeight="1">
      <c r="A2176" s="270" t="s">
        <v>7088</v>
      </c>
      <c r="B2176" s="218"/>
      <c r="C2176" s="219"/>
      <c r="D2176" s="266" t="s">
        <v>7089</v>
      </c>
      <c r="E2176" s="219"/>
      <c r="F2176" s="176" t="s">
        <v>7090</v>
      </c>
      <c r="G2176" s="176" t="s">
        <v>7091</v>
      </c>
      <c r="H2176" s="176" t="s">
        <v>7092</v>
      </c>
      <c r="I2176" s="176" t="s">
        <v>7093</v>
      </c>
    </row>
    <row r="2177" spans="1:9" ht="19.5" customHeight="1">
      <c r="A2177" s="187" t="s">
        <v>7094</v>
      </c>
      <c r="B2177" s="271" t="s">
        <v>7095</v>
      </c>
      <c r="C2177" s="197"/>
      <c r="D2177" s="272" t="s">
        <v>7096</v>
      </c>
      <c r="E2177" s="197"/>
      <c r="F2177" s="187" t="s">
        <v>7097</v>
      </c>
      <c r="G2177" s="188">
        <v>1</v>
      </c>
      <c r="H2177" s="189">
        <v>436.91</v>
      </c>
      <c r="I2177" s="189">
        <v>436.91</v>
      </c>
    </row>
    <row r="2178" spans="1:9" ht="15" customHeight="1">
      <c r="A2178" s="136"/>
      <c r="B2178" s="136"/>
      <c r="C2178" s="136"/>
      <c r="D2178" s="136"/>
      <c r="E2178" s="136"/>
      <c r="F2178" s="136"/>
      <c r="G2178" s="273" t="s">
        <v>7098</v>
      </c>
      <c r="H2178" s="197"/>
      <c r="I2178" s="190">
        <v>436.91</v>
      </c>
    </row>
    <row r="2179" spans="1:9" ht="15" customHeight="1">
      <c r="A2179" s="136"/>
      <c r="B2179" s="136"/>
      <c r="C2179" s="136"/>
      <c r="D2179" s="136"/>
      <c r="E2179" s="136"/>
      <c r="F2179" s="136"/>
      <c r="G2179" s="259" t="s">
        <v>7099</v>
      </c>
      <c r="H2179" s="197"/>
      <c r="I2179" s="181">
        <v>450.74</v>
      </c>
    </row>
    <row r="2180" spans="1:9" ht="15" customHeight="1">
      <c r="A2180" s="136"/>
      <c r="B2180" s="136"/>
      <c r="C2180" s="136"/>
      <c r="D2180" s="136"/>
      <c r="E2180" s="136"/>
      <c r="F2180" s="136"/>
      <c r="G2180" s="259" t="s">
        <v>7100</v>
      </c>
      <c r="H2180" s="197"/>
      <c r="I2180" s="181">
        <v>126.43</v>
      </c>
    </row>
    <row r="2181" spans="1:9" ht="15" customHeight="1">
      <c r="A2181" s="136"/>
      <c r="B2181" s="136"/>
      <c r="C2181" s="136"/>
      <c r="D2181" s="136"/>
      <c r="E2181" s="136"/>
      <c r="F2181" s="136"/>
      <c r="G2181" s="259" t="s">
        <v>7101</v>
      </c>
      <c r="H2181" s="197"/>
      <c r="I2181" s="181">
        <v>577.16999999999996</v>
      </c>
    </row>
    <row r="2182" spans="1:9" ht="9.75" customHeight="1">
      <c r="A2182" s="136"/>
      <c r="B2182" s="136"/>
      <c r="C2182" s="136"/>
      <c r="D2182" s="260"/>
      <c r="E2182" s="197"/>
      <c r="F2182" s="197"/>
      <c r="G2182" s="136"/>
      <c r="H2182" s="136"/>
      <c r="I2182" s="136"/>
    </row>
    <row r="2183" spans="1:9" ht="19.5" customHeight="1">
      <c r="A2183" s="261" t="s">
        <v>7102</v>
      </c>
      <c r="B2183" s="218"/>
      <c r="C2183" s="218"/>
      <c r="D2183" s="218"/>
      <c r="E2183" s="218"/>
      <c r="F2183" s="218"/>
      <c r="G2183" s="218"/>
      <c r="H2183" s="218"/>
      <c r="I2183" s="219"/>
    </row>
    <row r="2184" spans="1:9" ht="9.75" customHeight="1">
      <c r="A2184" s="275"/>
      <c r="B2184" s="197"/>
      <c r="C2184" s="197"/>
      <c r="D2184" s="197"/>
      <c r="E2184" s="197"/>
      <c r="F2184" s="197"/>
      <c r="G2184" s="197"/>
      <c r="H2184" s="197"/>
      <c r="I2184" s="197"/>
    </row>
    <row r="2185" spans="1:9" ht="15" customHeight="1">
      <c r="A2185" s="136"/>
      <c r="B2185" s="136"/>
      <c r="C2185" s="136"/>
      <c r="D2185" s="136"/>
      <c r="E2185" s="136"/>
      <c r="F2185" s="136"/>
      <c r="G2185" s="259" t="s">
        <v>7103</v>
      </c>
      <c r="H2185" s="197"/>
      <c r="I2185" s="181">
        <v>117079.28</v>
      </c>
    </row>
    <row r="2186" spans="1:9" ht="15" customHeight="1">
      <c r="A2186" s="136"/>
      <c r="B2186" s="136"/>
      <c r="C2186" s="136"/>
      <c r="D2186" s="136"/>
      <c r="E2186" s="136"/>
      <c r="F2186" s="136"/>
      <c r="G2186" s="259" t="s">
        <v>7104</v>
      </c>
      <c r="H2186" s="197"/>
      <c r="I2186" s="181">
        <v>16414.52</v>
      </c>
    </row>
    <row r="2187" spans="1:9" ht="15" customHeight="1">
      <c r="A2187" s="136"/>
      <c r="B2187" s="136"/>
      <c r="C2187" s="136"/>
      <c r="D2187" s="136"/>
      <c r="E2187" s="136"/>
      <c r="F2187" s="136"/>
      <c r="G2187" s="259" t="s">
        <v>7105</v>
      </c>
      <c r="H2187" s="197"/>
      <c r="I2187" s="181">
        <v>133493.79999999999</v>
      </c>
    </row>
    <row r="2188" spans="1:9" ht="9.75" customHeight="1">
      <c r="A2188" s="136"/>
      <c r="B2188" s="136"/>
      <c r="C2188" s="136"/>
      <c r="D2188" s="260"/>
      <c r="E2188" s="197"/>
      <c r="F2188" s="197"/>
      <c r="G2188" s="136"/>
      <c r="H2188" s="136"/>
      <c r="I2188" s="136"/>
    </row>
    <row r="2189" spans="1:9" ht="19.5" customHeight="1">
      <c r="A2189" s="261" t="s">
        <v>7106</v>
      </c>
      <c r="B2189" s="218"/>
      <c r="C2189" s="218"/>
      <c r="D2189" s="218"/>
      <c r="E2189" s="218"/>
      <c r="F2189" s="218"/>
      <c r="G2189" s="218"/>
      <c r="H2189" s="218"/>
      <c r="I2189" s="219"/>
    </row>
    <row r="2190" spans="1:9" ht="9.75" customHeight="1">
      <c r="A2190" s="275"/>
      <c r="B2190" s="197"/>
      <c r="C2190" s="197"/>
      <c r="D2190" s="197"/>
      <c r="E2190" s="197"/>
      <c r="F2190" s="197"/>
      <c r="G2190" s="197"/>
      <c r="H2190" s="197"/>
      <c r="I2190" s="197"/>
    </row>
    <row r="2191" spans="1:9" ht="15" customHeight="1">
      <c r="A2191" s="136"/>
      <c r="B2191" s="136"/>
      <c r="C2191" s="136"/>
      <c r="D2191" s="136"/>
      <c r="E2191" s="136"/>
      <c r="F2191" s="136"/>
      <c r="G2191" s="259" t="s">
        <v>7107</v>
      </c>
      <c r="H2191" s="197"/>
      <c r="I2191" s="181">
        <v>357368</v>
      </c>
    </row>
    <row r="2192" spans="1:9" ht="15" customHeight="1">
      <c r="A2192" s="136"/>
      <c r="B2192" s="136"/>
      <c r="C2192" s="136"/>
      <c r="D2192" s="136"/>
      <c r="E2192" s="136"/>
      <c r="F2192" s="136"/>
      <c r="G2192" s="259" t="s">
        <v>7108</v>
      </c>
      <c r="H2192" s="197"/>
      <c r="I2192" s="181">
        <v>50102.99</v>
      </c>
    </row>
    <row r="2193" spans="1:9" ht="15" customHeight="1">
      <c r="A2193" s="136"/>
      <c r="B2193" s="136"/>
      <c r="C2193" s="136"/>
      <c r="D2193" s="136"/>
      <c r="E2193" s="136"/>
      <c r="F2193" s="136"/>
      <c r="G2193" s="259" t="s">
        <v>7109</v>
      </c>
      <c r="H2193" s="197"/>
      <c r="I2193" s="181">
        <v>407470.99</v>
      </c>
    </row>
    <row r="2194" spans="1:9" ht="9.75" customHeight="1">
      <c r="A2194" s="136"/>
      <c r="B2194" s="136"/>
      <c r="C2194" s="136"/>
      <c r="D2194" s="260"/>
      <c r="E2194" s="197"/>
      <c r="F2194" s="197"/>
      <c r="G2194" s="136"/>
      <c r="H2194" s="136"/>
      <c r="I2194" s="136"/>
    </row>
    <row r="2195" spans="1:9" ht="19.5" customHeight="1">
      <c r="A2195" s="261" t="s">
        <v>7110</v>
      </c>
      <c r="B2195" s="218"/>
      <c r="C2195" s="218"/>
      <c r="D2195" s="218"/>
      <c r="E2195" s="218"/>
      <c r="F2195" s="218"/>
      <c r="G2195" s="218"/>
      <c r="H2195" s="218"/>
      <c r="I2195" s="219"/>
    </row>
    <row r="2196" spans="1:9" ht="9.75" customHeight="1">
      <c r="A2196" s="275"/>
      <c r="B2196" s="197"/>
      <c r="C2196" s="197"/>
      <c r="D2196" s="197"/>
      <c r="E2196" s="197"/>
      <c r="F2196" s="197"/>
      <c r="G2196" s="197"/>
      <c r="H2196" s="197"/>
      <c r="I2196" s="197"/>
    </row>
    <row r="2197" spans="1:9" ht="15" customHeight="1">
      <c r="A2197" s="136"/>
      <c r="B2197" s="136"/>
      <c r="C2197" s="136"/>
      <c r="D2197" s="136"/>
      <c r="E2197" s="136"/>
      <c r="F2197" s="136"/>
      <c r="G2197" s="259" t="s">
        <v>7111</v>
      </c>
      <c r="H2197" s="197"/>
      <c r="I2197" s="181">
        <v>345501</v>
      </c>
    </row>
    <row r="2198" spans="1:9" ht="15" customHeight="1">
      <c r="A2198" s="136"/>
      <c r="B2198" s="136"/>
      <c r="C2198" s="136"/>
      <c r="D2198" s="136"/>
      <c r="E2198" s="136"/>
      <c r="F2198" s="136"/>
      <c r="G2198" s="259" t="s">
        <v>7112</v>
      </c>
      <c r="H2198" s="197"/>
      <c r="I2198" s="181">
        <v>48439.24</v>
      </c>
    </row>
    <row r="2199" spans="1:9" ht="15" customHeight="1">
      <c r="A2199" s="136"/>
      <c r="B2199" s="136"/>
      <c r="C2199" s="136"/>
      <c r="D2199" s="136"/>
      <c r="E2199" s="136"/>
      <c r="F2199" s="136"/>
      <c r="G2199" s="259" t="s">
        <v>7113</v>
      </c>
      <c r="H2199" s="197"/>
      <c r="I2199" s="181">
        <v>393940.24</v>
      </c>
    </row>
    <row r="2200" spans="1:9" ht="9.75" customHeight="1">
      <c r="A2200" s="136"/>
      <c r="B2200" s="136"/>
      <c r="C2200" s="136"/>
      <c r="D2200" s="260"/>
      <c r="E2200" s="197"/>
      <c r="F2200" s="197"/>
      <c r="G2200" s="136"/>
      <c r="H2200" s="136"/>
      <c r="I2200" s="136"/>
    </row>
    <row r="2201" spans="1:9" ht="19.5" customHeight="1">
      <c r="A2201" s="261" t="s">
        <v>7114</v>
      </c>
      <c r="B2201" s="218"/>
      <c r="C2201" s="218"/>
      <c r="D2201" s="218"/>
      <c r="E2201" s="218"/>
      <c r="F2201" s="218"/>
      <c r="G2201" s="218"/>
      <c r="H2201" s="218"/>
      <c r="I2201" s="219"/>
    </row>
    <row r="2202" spans="1:9" ht="9.75" customHeight="1">
      <c r="A2202" s="275"/>
      <c r="B2202" s="197"/>
      <c r="C2202" s="197"/>
      <c r="D2202" s="197"/>
      <c r="E2202" s="197"/>
      <c r="F2202" s="197"/>
      <c r="G2202" s="197"/>
      <c r="H2202" s="197"/>
      <c r="I2202" s="197"/>
    </row>
    <row r="2203" spans="1:9" ht="15" customHeight="1">
      <c r="A2203" s="136"/>
      <c r="B2203" s="136"/>
      <c r="C2203" s="136"/>
      <c r="D2203" s="136"/>
      <c r="E2203" s="136"/>
      <c r="F2203" s="136"/>
      <c r="G2203" s="259" t="s">
        <v>7115</v>
      </c>
      <c r="H2203" s="197"/>
      <c r="I2203" s="181">
        <v>31339.29</v>
      </c>
    </row>
    <row r="2204" spans="1:9" ht="15" customHeight="1">
      <c r="A2204" s="136"/>
      <c r="B2204" s="136"/>
      <c r="C2204" s="136"/>
      <c r="D2204" s="136"/>
      <c r="E2204" s="136"/>
      <c r="F2204" s="136"/>
      <c r="G2204" s="259" t="s">
        <v>7116</v>
      </c>
      <c r="H2204" s="197"/>
      <c r="I2204" s="181">
        <v>4393.7700000000004</v>
      </c>
    </row>
    <row r="2205" spans="1:9" ht="15" customHeight="1">
      <c r="A2205" s="136"/>
      <c r="B2205" s="136"/>
      <c r="C2205" s="136"/>
      <c r="D2205" s="136"/>
      <c r="E2205" s="136"/>
      <c r="F2205" s="136"/>
      <c r="G2205" s="259" t="s">
        <v>7117</v>
      </c>
      <c r="H2205" s="197"/>
      <c r="I2205" s="181">
        <v>35733.06</v>
      </c>
    </row>
    <row r="2206" spans="1:9" ht="9.75" customHeight="1">
      <c r="A2206" s="136"/>
      <c r="B2206" s="136"/>
      <c r="C2206" s="136"/>
      <c r="D2206" s="260"/>
      <c r="E2206" s="197"/>
      <c r="F2206" s="197"/>
      <c r="G2206" s="136"/>
      <c r="H2206" s="136"/>
      <c r="I2206" s="136"/>
    </row>
    <row r="2207" spans="1:9" ht="19.5" customHeight="1">
      <c r="A2207" s="261" t="s">
        <v>7118</v>
      </c>
      <c r="B2207" s="218"/>
      <c r="C2207" s="218"/>
      <c r="D2207" s="218"/>
      <c r="E2207" s="218"/>
      <c r="F2207" s="218"/>
      <c r="G2207" s="218"/>
      <c r="H2207" s="218"/>
      <c r="I2207" s="219"/>
    </row>
    <row r="2208" spans="1:9" ht="9.75" customHeight="1">
      <c r="A2208" s="275"/>
      <c r="B2208" s="197"/>
      <c r="C2208" s="197"/>
      <c r="D2208" s="197"/>
      <c r="E2208" s="197"/>
      <c r="F2208" s="197"/>
      <c r="G2208" s="197"/>
      <c r="H2208" s="197"/>
      <c r="I2208" s="197"/>
    </row>
    <row r="2209" spans="1:9" ht="15" customHeight="1">
      <c r="A2209" s="136"/>
      <c r="B2209" s="136"/>
      <c r="C2209" s="136"/>
      <c r="D2209" s="136"/>
      <c r="E2209" s="136"/>
      <c r="F2209" s="136"/>
      <c r="G2209" s="259" t="s">
        <v>7119</v>
      </c>
      <c r="H2209" s="197"/>
      <c r="I2209" s="181">
        <v>112913.60000000001</v>
      </c>
    </row>
    <row r="2210" spans="1:9" ht="15" customHeight="1">
      <c r="A2210" s="136"/>
      <c r="B2210" s="136"/>
      <c r="C2210" s="136"/>
      <c r="D2210" s="136"/>
      <c r="E2210" s="136"/>
      <c r="F2210" s="136"/>
      <c r="G2210" s="259" t="s">
        <v>7120</v>
      </c>
      <c r="H2210" s="197"/>
      <c r="I2210" s="181">
        <v>15830.49</v>
      </c>
    </row>
    <row r="2211" spans="1:9" ht="15" customHeight="1">
      <c r="A2211" s="136"/>
      <c r="B2211" s="136"/>
      <c r="C2211" s="136"/>
      <c r="D2211" s="136"/>
      <c r="E2211" s="136"/>
      <c r="F2211" s="136"/>
      <c r="G2211" s="259" t="s">
        <v>7121</v>
      </c>
      <c r="H2211" s="197"/>
      <c r="I2211" s="181">
        <v>128744.09</v>
      </c>
    </row>
    <row r="2212" spans="1:9" ht="9.75" customHeight="1">
      <c r="A2212" s="136"/>
      <c r="B2212" s="136"/>
      <c r="C2212" s="136"/>
      <c r="D2212" s="260"/>
      <c r="E2212" s="197"/>
      <c r="F2212" s="197"/>
      <c r="G2212" s="136"/>
      <c r="H2212" s="136"/>
      <c r="I2212" s="136"/>
    </row>
    <row r="2213" spans="1:9" ht="19.5" customHeight="1">
      <c r="A2213" s="261" t="s">
        <v>7122</v>
      </c>
      <c r="B2213" s="218"/>
      <c r="C2213" s="218"/>
      <c r="D2213" s="218"/>
      <c r="E2213" s="218"/>
      <c r="F2213" s="218"/>
      <c r="G2213" s="218"/>
      <c r="H2213" s="218"/>
      <c r="I2213" s="219"/>
    </row>
    <row r="2214" spans="1:9" ht="9.75" customHeight="1">
      <c r="A2214" s="275"/>
      <c r="B2214" s="197"/>
      <c r="C2214" s="197"/>
      <c r="D2214" s="197"/>
      <c r="E2214" s="197"/>
      <c r="F2214" s="197"/>
      <c r="G2214" s="197"/>
      <c r="H2214" s="197"/>
      <c r="I2214" s="197"/>
    </row>
    <row r="2215" spans="1:9" ht="15" customHeight="1">
      <c r="A2215" s="136"/>
      <c r="B2215" s="136"/>
      <c r="C2215" s="136"/>
      <c r="D2215" s="136"/>
      <c r="E2215" s="136"/>
      <c r="F2215" s="136"/>
      <c r="G2215" s="259" t="s">
        <v>7123</v>
      </c>
      <c r="H2215" s="197"/>
      <c r="I2215" s="181">
        <v>1536518.93</v>
      </c>
    </row>
    <row r="2216" spans="1:9" ht="15" customHeight="1">
      <c r="A2216" s="136"/>
      <c r="B2216" s="136"/>
      <c r="C2216" s="136"/>
      <c r="D2216" s="136"/>
      <c r="E2216" s="136"/>
      <c r="F2216" s="136"/>
      <c r="G2216" s="259" t="s">
        <v>7124</v>
      </c>
      <c r="H2216" s="197"/>
      <c r="I2216" s="181">
        <v>215419.95</v>
      </c>
    </row>
    <row r="2217" spans="1:9" ht="15" customHeight="1">
      <c r="A2217" s="136"/>
      <c r="B2217" s="136"/>
      <c r="C2217" s="136"/>
      <c r="D2217" s="136"/>
      <c r="E2217" s="136"/>
      <c r="F2217" s="136"/>
      <c r="G2217" s="259" t="s">
        <v>7125</v>
      </c>
      <c r="H2217" s="197"/>
      <c r="I2217" s="181">
        <v>1751938.88</v>
      </c>
    </row>
    <row r="2218" spans="1:9" ht="9.75" customHeight="1">
      <c r="A2218" s="136"/>
      <c r="B2218" s="136"/>
      <c r="C2218" s="136"/>
      <c r="D2218" s="260"/>
      <c r="E2218" s="197"/>
      <c r="F2218" s="197"/>
      <c r="G2218" s="136"/>
      <c r="H2218" s="136"/>
      <c r="I2218" s="136"/>
    </row>
    <row r="2219" spans="1:9" ht="19.5" customHeight="1">
      <c r="A2219" s="261" t="s">
        <v>7126</v>
      </c>
      <c r="B2219" s="218"/>
      <c r="C2219" s="218"/>
      <c r="D2219" s="218"/>
      <c r="E2219" s="218"/>
      <c r="F2219" s="218"/>
      <c r="G2219" s="218"/>
      <c r="H2219" s="218"/>
      <c r="I2219" s="219"/>
    </row>
    <row r="2220" spans="1:9" ht="15" customHeight="1">
      <c r="A2220" s="270" t="s">
        <v>7127</v>
      </c>
      <c r="B2220" s="218"/>
      <c r="C2220" s="219"/>
      <c r="D2220" s="266" t="s">
        <v>7128</v>
      </c>
      <c r="E2220" s="219"/>
      <c r="F2220" s="176" t="s">
        <v>7129</v>
      </c>
      <c r="G2220" s="176" t="s">
        <v>7130</v>
      </c>
      <c r="H2220" s="176" t="s">
        <v>7131</v>
      </c>
      <c r="I2220" s="176" t="s">
        <v>7132</v>
      </c>
    </row>
    <row r="2221" spans="1:9" ht="15" customHeight="1">
      <c r="A2221" s="187" t="s">
        <v>7133</v>
      </c>
      <c r="B2221" s="271" t="s">
        <v>7134</v>
      </c>
      <c r="C2221" s="197"/>
      <c r="D2221" s="272" t="s">
        <v>7135</v>
      </c>
      <c r="E2221" s="197"/>
      <c r="F2221" s="187" t="s">
        <v>7136</v>
      </c>
      <c r="G2221" s="188">
        <v>64</v>
      </c>
      <c r="H2221" s="189">
        <v>11.09</v>
      </c>
      <c r="I2221" s="189">
        <v>709.76</v>
      </c>
    </row>
    <row r="2222" spans="1:9" ht="15" customHeight="1">
      <c r="A2222" s="187" t="s">
        <v>7137</v>
      </c>
      <c r="B2222" s="271" t="s">
        <v>7138</v>
      </c>
      <c r="C2222" s="197"/>
      <c r="D2222" s="272" t="s">
        <v>7139</v>
      </c>
      <c r="E2222" s="197"/>
      <c r="F2222" s="187" t="s">
        <v>7140</v>
      </c>
      <c r="G2222" s="188">
        <v>32</v>
      </c>
      <c r="H2222" s="189">
        <v>15.65</v>
      </c>
      <c r="I2222" s="189">
        <v>500.8</v>
      </c>
    </row>
    <row r="2223" spans="1:9" ht="15" customHeight="1">
      <c r="A2223" s="136"/>
      <c r="B2223" s="136"/>
      <c r="C2223" s="136"/>
      <c r="D2223" s="136"/>
      <c r="E2223" s="136"/>
      <c r="F2223" s="136"/>
      <c r="G2223" s="273" t="s">
        <v>7141</v>
      </c>
      <c r="H2223" s="197"/>
      <c r="I2223" s="190">
        <v>1210.56</v>
      </c>
    </row>
    <row r="2224" spans="1:9" ht="15" customHeight="1">
      <c r="A2224" s="270" t="s">
        <v>7142</v>
      </c>
      <c r="B2224" s="218"/>
      <c r="C2224" s="219"/>
      <c r="D2224" s="266" t="s">
        <v>7143</v>
      </c>
      <c r="E2224" s="219"/>
      <c r="F2224" s="176" t="s">
        <v>7144</v>
      </c>
      <c r="G2224" s="176" t="s">
        <v>7145</v>
      </c>
      <c r="H2224" s="176" t="s">
        <v>7146</v>
      </c>
      <c r="I2224" s="176" t="s">
        <v>7147</v>
      </c>
    </row>
    <row r="2225" spans="1:9" ht="15" customHeight="1">
      <c r="A2225" s="272" t="s">
        <v>7148</v>
      </c>
      <c r="B2225" s="271" t="s">
        <v>7149</v>
      </c>
      <c r="C2225" s="197"/>
      <c r="D2225" s="272" t="s">
        <v>7150</v>
      </c>
      <c r="E2225" s="197"/>
      <c r="F2225" s="272" t="s">
        <v>7151</v>
      </c>
      <c r="G2225" s="278">
        <v>16</v>
      </c>
      <c r="H2225" s="279">
        <v>132.78</v>
      </c>
      <c r="I2225" s="279">
        <v>2124.48</v>
      </c>
    </row>
    <row r="2226" spans="1:9" ht="1.5" customHeight="1">
      <c r="A2226" s="197"/>
      <c r="B2226" s="136"/>
      <c r="C2226" s="136"/>
      <c r="D2226" s="197"/>
      <c r="E2226" s="197"/>
      <c r="F2226" s="197"/>
      <c r="G2226" s="197"/>
      <c r="H2226" s="197"/>
      <c r="I2226" s="197"/>
    </row>
    <row r="2227" spans="1:9" ht="27.75" customHeight="1">
      <c r="A2227" s="187" t="s">
        <v>7152</v>
      </c>
      <c r="B2227" s="271" t="s">
        <v>7153</v>
      </c>
      <c r="C2227" s="197"/>
      <c r="D2227" s="136"/>
      <c r="E2227" s="136"/>
      <c r="F2227" s="136"/>
      <c r="G2227" s="136"/>
      <c r="H2227" s="136"/>
      <c r="I2227" s="136"/>
    </row>
    <row r="2228" spans="1:9" ht="15" customHeight="1">
      <c r="A2228" s="136"/>
      <c r="B2228" s="136"/>
      <c r="C2228" s="136"/>
      <c r="D2228" s="136"/>
      <c r="E2228" s="136"/>
      <c r="F2228" s="136"/>
      <c r="G2228" s="273" t="s">
        <v>7154</v>
      </c>
      <c r="H2228" s="197"/>
      <c r="I2228" s="190">
        <v>2124.48</v>
      </c>
    </row>
    <row r="2229" spans="1:9" ht="15" customHeight="1">
      <c r="A2229" s="270" t="s">
        <v>7155</v>
      </c>
      <c r="B2229" s="218"/>
      <c r="C2229" s="219"/>
      <c r="D2229" s="266" t="s">
        <v>7156</v>
      </c>
      <c r="E2229" s="219"/>
      <c r="F2229" s="176" t="s">
        <v>7157</v>
      </c>
      <c r="G2229" s="176" t="s">
        <v>7158</v>
      </c>
      <c r="H2229" s="176" t="s">
        <v>7159</v>
      </c>
      <c r="I2229" s="176" t="s">
        <v>7160</v>
      </c>
    </row>
    <row r="2230" spans="1:9" ht="15" customHeight="1">
      <c r="A2230" s="187" t="s">
        <v>7161</v>
      </c>
      <c r="B2230" s="271" t="s">
        <v>7162</v>
      </c>
      <c r="C2230" s="197"/>
      <c r="D2230" s="272" t="s">
        <v>7163</v>
      </c>
      <c r="E2230" s="197"/>
      <c r="F2230" s="187" t="s">
        <v>7164</v>
      </c>
      <c r="G2230" s="188">
        <v>888</v>
      </c>
      <c r="H2230" s="189">
        <v>0.3</v>
      </c>
      <c r="I2230" s="189">
        <v>266.39999999999998</v>
      </c>
    </row>
    <row r="2231" spans="1:9" ht="15" customHeight="1">
      <c r="A2231" s="136"/>
      <c r="B2231" s="136"/>
      <c r="C2231" s="136"/>
      <c r="D2231" s="136"/>
      <c r="E2231" s="136"/>
      <c r="F2231" s="136"/>
      <c r="G2231" s="273" t="s">
        <v>7165</v>
      </c>
      <c r="H2231" s="197"/>
      <c r="I2231" s="190">
        <v>266.39999999999998</v>
      </c>
    </row>
    <row r="2232" spans="1:9" ht="15" customHeight="1">
      <c r="A2232" s="136"/>
      <c r="B2232" s="136"/>
      <c r="C2232" s="136"/>
      <c r="D2232" s="136"/>
      <c r="E2232" s="136"/>
      <c r="F2232" s="136"/>
      <c r="G2232" s="259" t="s">
        <v>7166</v>
      </c>
      <c r="H2232" s="197"/>
      <c r="I2232" s="181">
        <v>3601.44</v>
      </c>
    </row>
    <row r="2233" spans="1:9" ht="15" customHeight="1">
      <c r="A2233" s="136"/>
      <c r="B2233" s="136"/>
      <c r="C2233" s="136"/>
      <c r="D2233" s="136"/>
      <c r="E2233" s="136"/>
      <c r="F2233" s="136"/>
      <c r="G2233" s="259" t="s">
        <v>7167</v>
      </c>
      <c r="H2233" s="197"/>
      <c r="I2233" s="181">
        <v>1010.2</v>
      </c>
    </row>
    <row r="2234" spans="1:9" ht="15" customHeight="1">
      <c r="A2234" s="136"/>
      <c r="B2234" s="136"/>
      <c r="C2234" s="136"/>
      <c r="D2234" s="136"/>
      <c r="E2234" s="136"/>
      <c r="F2234" s="136"/>
      <c r="G2234" s="259" t="s">
        <v>7168</v>
      </c>
      <c r="H2234" s="197"/>
      <c r="I2234" s="181">
        <v>4611.6400000000003</v>
      </c>
    </row>
    <row r="2235" spans="1:9" ht="9.75" customHeight="1">
      <c r="A2235" s="136"/>
      <c r="B2235" s="136"/>
      <c r="C2235" s="136"/>
      <c r="D2235" s="260"/>
      <c r="E2235" s="197"/>
      <c r="F2235" s="197"/>
      <c r="G2235" s="136"/>
      <c r="H2235" s="136"/>
      <c r="I2235" s="136"/>
    </row>
    <row r="2236" spans="1:9" ht="19.5" customHeight="1">
      <c r="A2236" s="261" t="s">
        <v>7169</v>
      </c>
      <c r="B2236" s="218"/>
      <c r="C2236" s="218"/>
      <c r="D2236" s="218"/>
      <c r="E2236" s="218"/>
      <c r="F2236" s="218"/>
      <c r="G2236" s="218"/>
      <c r="H2236" s="218"/>
      <c r="I2236" s="219"/>
    </row>
    <row r="2237" spans="1:9" ht="15" customHeight="1">
      <c r="A2237" s="270" t="s">
        <v>7170</v>
      </c>
      <c r="B2237" s="218"/>
      <c r="C2237" s="219"/>
      <c r="D2237" s="266" t="s">
        <v>7171</v>
      </c>
      <c r="E2237" s="219"/>
      <c r="F2237" s="176" t="s">
        <v>7172</v>
      </c>
      <c r="G2237" s="176" t="s">
        <v>7173</v>
      </c>
      <c r="H2237" s="176" t="s">
        <v>7174</v>
      </c>
      <c r="I2237" s="176" t="s">
        <v>7175</v>
      </c>
    </row>
    <row r="2238" spans="1:9" ht="15" customHeight="1">
      <c r="A2238" s="187" t="s">
        <v>7176</v>
      </c>
      <c r="B2238" s="271" t="s">
        <v>7177</v>
      </c>
      <c r="C2238" s="197"/>
      <c r="D2238" s="272" t="s">
        <v>7178</v>
      </c>
      <c r="E2238" s="197"/>
      <c r="F2238" s="187" t="s">
        <v>7179</v>
      </c>
      <c r="G2238" s="188">
        <v>32</v>
      </c>
      <c r="H2238" s="189">
        <v>11.09</v>
      </c>
      <c r="I2238" s="189">
        <v>354.88</v>
      </c>
    </row>
    <row r="2239" spans="1:9" ht="15" customHeight="1">
      <c r="A2239" s="187" t="s">
        <v>7180</v>
      </c>
      <c r="B2239" s="271" t="s">
        <v>7181</v>
      </c>
      <c r="C2239" s="197"/>
      <c r="D2239" s="272" t="s">
        <v>7182</v>
      </c>
      <c r="E2239" s="197"/>
      <c r="F2239" s="187" t="s">
        <v>7183</v>
      </c>
      <c r="G2239" s="188">
        <v>16</v>
      </c>
      <c r="H2239" s="189">
        <v>15.65</v>
      </c>
      <c r="I2239" s="189">
        <v>250.4</v>
      </c>
    </row>
    <row r="2240" spans="1:9" ht="15" customHeight="1">
      <c r="A2240" s="136"/>
      <c r="B2240" s="136"/>
      <c r="C2240" s="136"/>
      <c r="D2240" s="136"/>
      <c r="E2240" s="136"/>
      <c r="F2240" s="136"/>
      <c r="G2240" s="273" t="s">
        <v>7184</v>
      </c>
      <c r="H2240" s="197"/>
      <c r="I2240" s="190">
        <v>605.28</v>
      </c>
    </row>
    <row r="2241" spans="1:9" ht="15" customHeight="1">
      <c r="A2241" s="270" t="s">
        <v>7185</v>
      </c>
      <c r="B2241" s="218"/>
      <c r="C2241" s="219"/>
      <c r="D2241" s="266" t="s">
        <v>7186</v>
      </c>
      <c r="E2241" s="219"/>
      <c r="F2241" s="176" t="s">
        <v>7187</v>
      </c>
      <c r="G2241" s="176" t="s">
        <v>7188</v>
      </c>
      <c r="H2241" s="176" t="s">
        <v>7189</v>
      </c>
      <c r="I2241" s="176" t="s">
        <v>7190</v>
      </c>
    </row>
    <row r="2242" spans="1:9" ht="36" customHeight="1">
      <c r="A2242" s="187" t="s">
        <v>7191</v>
      </c>
      <c r="B2242" s="271" t="s">
        <v>7192</v>
      </c>
      <c r="C2242" s="197"/>
      <c r="D2242" s="272" t="s">
        <v>7193</v>
      </c>
      <c r="E2242" s="197"/>
      <c r="F2242" s="187" t="s">
        <v>7194</v>
      </c>
      <c r="G2242" s="188">
        <v>8</v>
      </c>
      <c r="H2242" s="189">
        <v>132.78</v>
      </c>
      <c r="I2242" s="189">
        <v>1062.24</v>
      </c>
    </row>
    <row r="2243" spans="1:9" ht="15" customHeight="1">
      <c r="A2243" s="136"/>
      <c r="B2243" s="136"/>
      <c r="C2243" s="136"/>
      <c r="D2243" s="136"/>
      <c r="E2243" s="136"/>
      <c r="F2243" s="136"/>
      <c r="G2243" s="273" t="s">
        <v>7195</v>
      </c>
      <c r="H2243" s="197"/>
      <c r="I2243" s="190">
        <v>1062.24</v>
      </c>
    </row>
    <row r="2244" spans="1:9" ht="15" customHeight="1">
      <c r="A2244" s="270" t="s">
        <v>7196</v>
      </c>
      <c r="B2244" s="218"/>
      <c r="C2244" s="219"/>
      <c r="D2244" s="266" t="s">
        <v>7197</v>
      </c>
      <c r="E2244" s="219"/>
      <c r="F2244" s="176" t="s">
        <v>7198</v>
      </c>
      <c r="G2244" s="176" t="s">
        <v>7199</v>
      </c>
      <c r="H2244" s="176" t="s">
        <v>7200</v>
      </c>
      <c r="I2244" s="176" t="s">
        <v>7201</v>
      </c>
    </row>
    <row r="2245" spans="1:9" ht="15" customHeight="1">
      <c r="A2245" s="187" t="s">
        <v>7202</v>
      </c>
      <c r="B2245" s="271" t="s">
        <v>7203</v>
      </c>
      <c r="C2245" s="197"/>
      <c r="D2245" s="272" t="s">
        <v>7204</v>
      </c>
      <c r="E2245" s="197"/>
      <c r="F2245" s="187" t="s">
        <v>7205</v>
      </c>
      <c r="G2245" s="188">
        <v>888</v>
      </c>
      <c r="H2245" s="189">
        <v>0.3</v>
      </c>
      <c r="I2245" s="189">
        <v>266.39999999999998</v>
      </c>
    </row>
    <row r="2246" spans="1:9" ht="15" customHeight="1">
      <c r="A2246" s="136"/>
      <c r="B2246" s="136"/>
      <c r="C2246" s="136"/>
      <c r="D2246" s="136"/>
      <c r="E2246" s="136"/>
      <c r="F2246" s="136"/>
      <c r="G2246" s="273" t="s">
        <v>7206</v>
      </c>
      <c r="H2246" s="197"/>
      <c r="I2246" s="190">
        <v>266.39999999999998</v>
      </c>
    </row>
    <row r="2247" spans="1:9" ht="15" customHeight="1">
      <c r="A2247" s="136"/>
      <c r="B2247" s="136"/>
      <c r="C2247" s="136"/>
      <c r="D2247" s="136"/>
      <c r="E2247" s="136"/>
      <c r="F2247" s="136"/>
      <c r="G2247" s="259" t="s">
        <v>7207</v>
      </c>
      <c r="H2247" s="197"/>
      <c r="I2247" s="181">
        <v>1933.92</v>
      </c>
    </row>
    <row r="2248" spans="1:9" ht="15" customHeight="1">
      <c r="A2248" s="136"/>
      <c r="B2248" s="136"/>
      <c r="C2248" s="136"/>
      <c r="D2248" s="136"/>
      <c r="E2248" s="136"/>
      <c r="F2248" s="136"/>
      <c r="G2248" s="259" t="s">
        <v>7208</v>
      </c>
      <c r="H2248" s="197"/>
      <c r="I2248" s="181">
        <v>542.46</v>
      </c>
    </row>
    <row r="2249" spans="1:9" ht="15" customHeight="1">
      <c r="A2249" s="136"/>
      <c r="B2249" s="136"/>
      <c r="C2249" s="136"/>
      <c r="D2249" s="136"/>
      <c r="E2249" s="136"/>
      <c r="F2249" s="136"/>
      <c r="G2249" s="259" t="s">
        <v>7209</v>
      </c>
      <c r="H2249" s="197"/>
      <c r="I2249" s="181">
        <v>2476.38</v>
      </c>
    </row>
    <row r="2250" spans="1:9" ht="9.75" customHeight="1">
      <c r="A2250" s="136"/>
      <c r="B2250" s="136"/>
      <c r="C2250" s="136"/>
      <c r="D2250" s="260"/>
      <c r="E2250" s="197"/>
      <c r="F2250" s="197"/>
      <c r="G2250" s="136"/>
      <c r="H2250" s="136"/>
      <c r="I2250" s="136"/>
    </row>
    <row r="2251" spans="1:9" ht="19.5" customHeight="1">
      <c r="A2251" s="261" t="s">
        <v>7210</v>
      </c>
      <c r="B2251" s="218"/>
      <c r="C2251" s="218"/>
      <c r="D2251" s="218"/>
      <c r="E2251" s="218"/>
      <c r="F2251" s="218"/>
      <c r="G2251" s="218"/>
      <c r="H2251" s="218"/>
      <c r="I2251" s="219"/>
    </row>
    <row r="2252" spans="1:9" ht="15" customHeight="1">
      <c r="A2252" s="270" t="s">
        <v>7211</v>
      </c>
      <c r="B2252" s="218"/>
      <c r="C2252" s="219"/>
      <c r="D2252" s="266" t="s">
        <v>7212</v>
      </c>
      <c r="E2252" s="219"/>
      <c r="F2252" s="176" t="s">
        <v>7213</v>
      </c>
      <c r="G2252" s="176" t="s">
        <v>7214</v>
      </c>
      <c r="H2252" s="176" t="s">
        <v>7215</v>
      </c>
      <c r="I2252" s="176" t="s">
        <v>7216</v>
      </c>
    </row>
    <row r="2253" spans="1:9" ht="15" customHeight="1">
      <c r="A2253" s="187" t="s">
        <v>7217</v>
      </c>
      <c r="B2253" s="271" t="s">
        <v>7218</v>
      </c>
      <c r="C2253" s="197"/>
      <c r="D2253" s="272" t="s">
        <v>7219</v>
      </c>
      <c r="E2253" s="197"/>
      <c r="F2253" s="187" t="s">
        <v>7220</v>
      </c>
      <c r="G2253" s="188">
        <v>32</v>
      </c>
      <c r="H2253" s="189">
        <v>13.72</v>
      </c>
      <c r="I2253" s="189">
        <v>439.04</v>
      </c>
    </row>
    <row r="2254" spans="1:9" ht="15" customHeight="1">
      <c r="A2254" s="187" t="s">
        <v>7221</v>
      </c>
      <c r="B2254" s="271" t="s">
        <v>7222</v>
      </c>
      <c r="C2254" s="197"/>
      <c r="D2254" s="272" t="s">
        <v>7223</v>
      </c>
      <c r="E2254" s="197"/>
      <c r="F2254" s="187" t="s">
        <v>7224</v>
      </c>
      <c r="G2254" s="188">
        <v>32</v>
      </c>
      <c r="H2254" s="189">
        <v>14.39</v>
      </c>
      <c r="I2254" s="189">
        <v>460.48</v>
      </c>
    </row>
    <row r="2255" spans="1:9" ht="15" customHeight="1">
      <c r="A2255" s="187" t="s">
        <v>7225</v>
      </c>
      <c r="B2255" s="271" t="s">
        <v>7226</v>
      </c>
      <c r="C2255" s="197"/>
      <c r="D2255" s="272" t="s">
        <v>7227</v>
      </c>
      <c r="E2255" s="197"/>
      <c r="F2255" s="187" t="s">
        <v>7228</v>
      </c>
      <c r="G2255" s="188">
        <v>32</v>
      </c>
      <c r="H2255" s="189">
        <v>15.65</v>
      </c>
      <c r="I2255" s="189">
        <v>500.8</v>
      </c>
    </row>
    <row r="2256" spans="1:9" ht="15" customHeight="1">
      <c r="A2256" s="187" t="s">
        <v>7229</v>
      </c>
      <c r="B2256" s="271" t="s">
        <v>7230</v>
      </c>
      <c r="C2256" s="197"/>
      <c r="D2256" s="272" t="s">
        <v>7231</v>
      </c>
      <c r="E2256" s="197"/>
      <c r="F2256" s="187" t="s">
        <v>7232</v>
      </c>
      <c r="G2256" s="188">
        <v>24</v>
      </c>
      <c r="H2256" s="189">
        <v>27.51</v>
      </c>
      <c r="I2256" s="189">
        <v>660.24</v>
      </c>
    </row>
    <row r="2257" spans="1:9" ht="15" customHeight="1">
      <c r="A2257" s="187" t="s">
        <v>7233</v>
      </c>
      <c r="B2257" s="271" t="s">
        <v>7234</v>
      </c>
      <c r="C2257" s="197"/>
      <c r="D2257" s="272" t="s">
        <v>7235</v>
      </c>
      <c r="E2257" s="197"/>
      <c r="F2257" s="187" t="s">
        <v>7236</v>
      </c>
      <c r="G2257" s="188">
        <v>16</v>
      </c>
      <c r="H2257" s="189">
        <v>18.8</v>
      </c>
      <c r="I2257" s="189">
        <v>300.8</v>
      </c>
    </row>
    <row r="2258" spans="1:9" ht="15" customHeight="1">
      <c r="A2258" s="136"/>
      <c r="B2258" s="136"/>
      <c r="C2258" s="136"/>
      <c r="D2258" s="136"/>
      <c r="E2258" s="136"/>
      <c r="F2258" s="136"/>
      <c r="G2258" s="273" t="s">
        <v>7237</v>
      </c>
      <c r="H2258" s="197"/>
      <c r="I2258" s="190">
        <v>2361.36</v>
      </c>
    </row>
    <row r="2259" spans="1:9" ht="15" customHeight="1">
      <c r="A2259" s="270" t="s">
        <v>7238</v>
      </c>
      <c r="B2259" s="218"/>
      <c r="C2259" s="219"/>
      <c r="D2259" s="266" t="s">
        <v>7239</v>
      </c>
      <c r="E2259" s="219"/>
      <c r="F2259" s="176" t="s">
        <v>7240</v>
      </c>
      <c r="G2259" s="176" t="s">
        <v>7241</v>
      </c>
      <c r="H2259" s="176" t="s">
        <v>7242</v>
      </c>
      <c r="I2259" s="176" t="s">
        <v>7243</v>
      </c>
    </row>
    <row r="2260" spans="1:9" ht="36" customHeight="1">
      <c r="A2260" s="187" t="s">
        <v>7244</v>
      </c>
      <c r="B2260" s="271" t="s">
        <v>7245</v>
      </c>
      <c r="C2260" s="197"/>
      <c r="D2260" s="272" t="s">
        <v>7246</v>
      </c>
      <c r="E2260" s="197"/>
      <c r="F2260" s="187" t="s">
        <v>7247</v>
      </c>
      <c r="G2260" s="188">
        <v>32</v>
      </c>
      <c r="H2260" s="189">
        <v>132.78</v>
      </c>
      <c r="I2260" s="189">
        <v>4248.96</v>
      </c>
    </row>
    <row r="2261" spans="1:9" ht="27.75" customHeight="1">
      <c r="A2261" s="187" t="s">
        <v>7248</v>
      </c>
      <c r="B2261" s="271" t="s">
        <v>7249</v>
      </c>
      <c r="C2261" s="197"/>
      <c r="D2261" s="272" t="s">
        <v>7250</v>
      </c>
      <c r="E2261" s="197"/>
      <c r="F2261" s="187" t="s">
        <v>7251</v>
      </c>
      <c r="G2261" s="188">
        <v>6.4</v>
      </c>
      <c r="H2261" s="189">
        <v>7.0000000000000007E-2</v>
      </c>
      <c r="I2261" s="189">
        <v>0.45</v>
      </c>
    </row>
    <row r="2262" spans="1:9" ht="27.75" customHeight="1">
      <c r="A2262" s="187" t="s">
        <v>7252</v>
      </c>
      <c r="B2262" s="271" t="s">
        <v>7253</v>
      </c>
      <c r="C2262" s="197"/>
      <c r="D2262" s="272" t="s">
        <v>7254</v>
      </c>
      <c r="E2262" s="197"/>
      <c r="F2262" s="187" t="s">
        <v>7255</v>
      </c>
      <c r="G2262" s="188">
        <v>25.6</v>
      </c>
      <c r="H2262" s="189">
        <v>3.45</v>
      </c>
      <c r="I2262" s="189">
        <v>88.32</v>
      </c>
    </row>
    <row r="2263" spans="1:9" ht="15" customHeight="1">
      <c r="A2263" s="136"/>
      <c r="B2263" s="136"/>
      <c r="C2263" s="136"/>
      <c r="D2263" s="136"/>
      <c r="E2263" s="136"/>
      <c r="F2263" s="136"/>
      <c r="G2263" s="273" t="s">
        <v>7256</v>
      </c>
      <c r="H2263" s="197"/>
      <c r="I2263" s="190">
        <v>4337.7299999999996</v>
      </c>
    </row>
    <row r="2264" spans="1:9" ht="15" customHeight="1">
      <c r="A2264" s="136"/>
      <c r="B2264" s="136"/>
      <c r="C2264" s="136"/>
      <c r="D2264" s="136"/>
      <c r="E2264" s="136"/>
      <c r="F2264" s="136"/>
      <c r="G2264" s="259" t="s">
        <v>7257</v>
      </c>
      <c r="H2264" s="197"/>
      <c r="I2264" s="181">
        <v>6699.09</v>
      </c>
    </row>
    <row r="2265" spans="1:9" ht="15" customHeight="1">
      <c r="A2265" s="136"/>
      <c r="B2265" s="136"/>
      <c r="C2265" s="136"/>
      <c r="D2265" s="136"/>
      <c r="E2265" s="136"/>
      <c r="F2265" s="136"/>
      <c r="G2265" s="259" t="s">
        <v>7258</v>
      </c>
      <c r="H2265" s="197"/>
      <c r="I2265" s="181">
        <v>1879.09</v>
      </c>
    </row>
    <row r="2266" spans="1:9" ht="15" customHeight="1">
      <c r="A2266" s="136"/>
      <c r="B2266" s="136"/>
      <c r="C2266" s="136"/>
      <c r="D2266" s="136"/>
      <c r="E2266" s="136"/>
      <c r="F2266" s="136"/>
      <c r="G2266" s="259" t="s">
        <v>7259</v>
      </c>
      <c r="H2266" s="197"/>
      <c r="I2266" s="181">
        <v>8578.18</v>
      </c>
    </row>
    <row r="2267" spans="1:9" ht="9.75" customHeight="1">
      <c r="A2267" s="136"/>
      <c r="B2267" s="136"/>
      <c r="C2267" s="136"/>
      <c r="D2267" s="260"/>
      <c r="E2267" s="197"/>
      <c r="F2267" s="197"/>
      <c r="G2267" s="136"/>
      <c r="H2267" s="136"/>
      <c r="I2267" s="136"/>
    </row>
    <row r="2268" spans="1:9" ht="19.5" customHeight="1">
      <c r="A2268" s="261" t="s">
        <v>7260</v>
      </c>
      <c r="B2268" s="218"/>
      <c r="C2268" s="218"/>
      <c r="D2268" s="218"/>
      <c r="E2268" s="218"/>
      <c r="F2268" s="218"/>
      <c r="G2268" s="218"/>
      <c r="H2268" s="218"/>
      <c r="I2268" s="219"/>
    </row>
    <row r="2269" spans="1:9" ht="15" customHeight="1">
      <c r="A2269" s="270" t="s">
        <v>7261</v>
      </c>
      <c r="B2269" s="218"/>
      <c r="C2269" s="219"/>
      <c r="D2269" s="266" t="s">
        <v>7262</v>
      </c>
      <c r="E2269" s="219"/>
      <c r="F2269" s="176" t="s">
        <v>7263</v>
      </c>
      <c r="G2269" s="176" t="s">
        <v>7264</v>
      </c>
      <c r="H2269" s="176" t="s">
        <v>7265</v>
      </c>
      <c r="I2269" s="176" t="s">
        <v>7266</v>
      </c>
    </row>
    <row r="2270" spans="1:9" ht="15" customHeight="1">
      <c r="A2270" s="187" t="s">
        <v>7267</v>
      </c>
      <c r="B2270" s="271" t="s">
        <v>7268</v>
      </c>
      <c r="C2270" s="197"/>
      <c r="D2270" s="272" t="s">
        <v>7269</v>
      </c>
      <c r="E2270" s="197"/>
      <c r="F2270" s="187" t="s">
        <v>7270</v>
      </c>
      <c r="G2270" s="188">
        <v>44</v>
      </c>
      <c r="H2270" s="189">
        <v>13.72</v>
      </c>
      <c r="I2270" s="189">
        <v>603.67999999999995</v>
      </c>
    </row>
    <row r="2271" spans="1:9" ht="15" customHeight="1">
      <c r="A2271" s="187" t="s">
        <v>7271</v>
      </c>
      <c r="B2271" s="271" t="s">
        <v>7272</v>
      </c>
      <c r="C2271" s="197"/>
      <c r="D2271" s="272" t="s">
        <v>7273</v>
      </c>
      <c r="E2271" s="197"/>
      <c r="F2271" s="187" t="s">
        <v>7274</v>
      </c>
      <c r="G2271" s="188">
        <v>32</v>
      </c>
      <c r="H2271" s="189">
        <v>10.55</v>
      </c>
      <c r="I2271" s="189">
        <v>337.6</v>
      </c>
    </row>
    <row r="2272" spans="1:9" ht="15" customHeight="1">
      <c r="A2272" s="187" t="s">
        <v>7275</v>
      </c>
      <c r="B2272" s="271" t="s">
        <v>7276</v>
      </c>
      <c r="C2272" s="197"/>
      <c r="D2272" s="272" t="s">
        <v>7277</v>
      </c>
      <c r="E2272" s="197"/>
      <c r="F2272" s="187" t="s">
        <v>7278</v>
      </c>
      <c r="G2272" s="188">
        <v>16</v>
      </c>
      <c r="H2272" s="189">
        <v>20.75</v>
      </c>
      <c r="I2272" s="189">
        <v>332</v>
      </c>
    </row>
    <row r="2273" spans="1:9" ht="15" customHeight="1">
      <c r="A2273" s="187" t="s">
        <v>7279</v>
      </c>
      <c r="B2273" s="271" t="s">
        <v>7280</v>
      </c>
      <c r="C2273" s="197"/>
      <c r="D2273" s="272" t="s">
        <v>7281</v>
      </c>
      <c r="E2273" s="197"/>
      <c r="F2273" s="187" t="s">
        <v>7282</v>
      </c>
      <c r="G2273" s="188">
        <v>44</v>
      </c>
      <c r="H2273" s="189">
        <v>27.51</v>
      </c>
      <c r="I2273" s="189">
        <v>1210.44</v>
      </c>
    </row>
    <row r="2274" spans="1:9" ht="15" customHeight="1">
      <c r="A2274" s="187" t="s">
        <v>7283</v>
      </c>
      <c r="B2274" s="271" t="s">
        <v>7284</v>
      </c>
      <c r="C2274" s="197"/>
      <c r="D2274" s="272" t="s">
        <v>7285</v>
      </c>
      <c r="E2274" s="197"/>
      <c r="F2274" s="187" t="s">
        <v>7286</v>
      </c>
      <c r="G2274" s="188">
        <v>16</v>
      </c>
      <c r="H2274" s="189">
        <v>14.39</v>
      </c>
      <c r="I2274" s="189">
        <v>230.24</v>
      </c>
    </row>
    <row r="2275" spans="1:9" ht="15" customHeight="1">
      <c r="A2275" s="136"/>
      <c r="B2275" s="136"/>
      <c r="C2275" s="136"/>
      <c r="D2275" s="136"/>
      <c r="E2275" s="136"/>
      <c r="F2275" s="136"/>
      <c r="G2275" s="273" t="s">
        <v>7287</v>
      </c>
      <c r="H2275" s="197"/>
      <c r="I2275" s="190">
        <v>2713.96</v>
      </c>
    </row>
    <row r="2276" spans="1:9" ht="15" customHeight="1">
      <c r="A2276" s="270" t="s">
        <v>7288</v>
      </c>
      <c r="B2276" s="218"/>
      <c r="C2276" s="219"/>
      <c r="D2276" s="266" t="s">
        <v>7289</v>
      </c>
      <c r="E2276" s="219"/>
      <c r="F2276" s="176" t="s">
        <v>7290</v>
      </c>
      <c r="G2276" s="176" t="s">
        <v>7291</v>
      </c>
      <c r="H2276" s="176" t="s">
        <v>7292</v>
      </c>
      <c r="I2276" s="176" t="s">
        <v>7293</v>
      </c>
    </row>
    <row r="2277" spans="1:9" ht="36" customHeight="1">
      <c r="A2277" s="187" t="s">
        <v>7294</v>
      </c>
      <c r="B2277" s="271" t="s">
        <v>7295</v>
      </c>
      <c r="C2277" s="197"/>
      <c r="D2277" s="272" t="s">
        <v>7296</v>
      </c>
      <c r="E2277" s="197"/>
      <c r="F2277" s="187" t="s">
        <v>7297</v>
      </c>
      <c r="G2277" s="188">
        <v>16</v>
      </c>
      <c r="H2277" s="189">
        <v>132.78</v>
      </c>
      <c r="I2277" s="189">
        <v>2124.48</v>
      </c>
    </row>
    <row r="2278" spans="1:9" ht="15" customHeight="1">
      <c r="A2278" s="136"/>
      <c r="B2278" s="136"/>
      <c r="C2278" s="136"/>
      <c r="D2278" s="136"/>
      <c r="E2278" s="136"/>
      <c r="F2278" s="136"/>
      <c r="G2278" s="273" t="s">
        <v>7298</v>
      </c>
      <c r="H2278" s="197"/>
      <c r="I2278" s="190">
        <v>2124.48</v>
      </c>
    </row>
    <row r="2279" spans="1:9" ht="15" customHeight="1">
      <c r="A2279" s="270" t="s">
        <v>7299</v>
      </c>
      <c r="B2279" s="218"/>
      <c r="C2279" s="219"/>
      <c r="D2279" s="266" t="s">
        <v>7300</v>
      </c>
      <c r="E2279" s="219"/>
      <c r="F2279" s="176" t="s">
        <v>7301</v>
      </c>
      <c r="G2279" s="176" t="s">
        <v>7302</v>
      </c>
      <c r="H2279" s="176" t="s">
        <v>7303</v>
      </c>
      <c r="I2279" s="176" t="s">
        <v>7304</v>
      </c>
    </row>
    <row r="2280" spans="1:9" ht="15" customHeight="1">
      <c r="A2280" s="187" t="s">
        <v>7305</v>
      </c>
      <c r="B2280" s="271" t="s">
        <v>7306</v>
      </c>
      <c r="C2280" s="197"/>
      <c r="D2280" s="272" t="s">
        <v>7307</v>
      </c>
      <c r="E2280" s="197"/>
      <c r="F2280" s="187" t="s">
        <v>7308</v>
      </c>
      <c r="G2280" s="188">
        <v>888</v>
      </c>
      <c r="H2280" s="189">
        <v>0.3</v>
      </c>
      <c r="I2280" s="189">
        <v>266.39999999999998</v>
      </c>
    </row>
    <row r="2281" spans="1:9" ht="15" customHeight="1">
      <c r="A2281" s="136"/>
      <c r="B2281" s="136"/>
      <c r="C2281" s="136"/>
      <c r="D2281" s="136"/>
      <c r="E2281" s="136"/>
      <c r="F2281" s="136"/>
      <c r="G2281" s="273" t="s">
        <v>7309</v>
      </c>
      <c r="H2281" s="197"/>
      <c r="I2281" s="190">
        <v>266.39999999999998</v>
      </c>
    </row>
    <row r="2282" spans="1:9" ht="15" customHeight="1">
      <c r="A2282" s="136"/>
      <c r="B2282" s="136"/>
      <c r="C2282" s="136"/>
      <c r="D2282" s="136"/>
      <c r="E2282" s="136"/>
      <c r="F2282" s="136"/>
      <c r="G2282" s="259" t="s">
        <v>7310</v>
      </c>
      <c r="H2282" s="197"/>
      <c r="I2282" s="181">
        <v>5104.84</v>
      </c>
    </row>
    <row r="2283" spans="1:9" ht="15" customHeight="1">
      <c r="A2283" s="136"/>
      <c r="B2283" s="136"/>
      <c r="C2283" s="136"/>
      <c r="D2283" s="136"/>
      <c r="E2283" s="136"/>
      <c r="F2283" s="136"/>
      <c r="G2283" s="259" t="s">
        <v>7311</v>
      </c>
      <c r="H2283" s="197"/>
      <c r="I2283" s="181">
        <v>1431.91</v>
      </c>
    </row>
    <row r="2284" spans="1:9" ht="15" customHeight="1">
      <c r="A2284" s="136"/>
      <c r="B2284" s="136"/>
      <c r="C2284" s="136"/>
      <c r="D2284" s="136"/>
      <c r="E2284" s="136"/>
      <c r="F2284" s="136"/>
      <c r="G2284" s="259" t="s">
        <v>7312</v>
      </c>
      <c r="H2284" s="197"/>
      <c r="I2284" s="181">
        <v>6536.75</v>
      </c>
    </row>
    <row r="2285" spans="1:9" ht="9.75" customHeight="1">
      <c r="A2285" s="136"/>
      <c r="B2285" s="136"/>
      <c r="C2285" s="136"/>
      <c r="D2285" s="260"/>
      <c r="E2285" s="197"/>
      <c r="F2285" s="197"/>
      <c r="G2285" s="136"/>
      <c r="H2285" s="136"/>
      <c r="I2285" s="136"/>
    </row>
    <row r="2286" spans="1:9" ht="19.5" customHeight="1">
      <c r="A2286" s="261" t="s">
        <v>7313</v>
      </c>
      <c r="B2286" s="218"/>
      <c r="C2286" s="218"/>
      <c r="D2286" s="218"/>
      <c r="E2286" s="218"/>
      <c r="F2286" s="218"/>
      <c r="G2286" s="218"/>
      <c r="H2286" s="218"/>
      <c r="I2286" s="219"/>
    </row>
    <row r="2287" spans="1:9" ht="15" customHeight="1">
      <c r="A2287" s="270" t="s">
        <v>7314</v>
      </c>
      <c r="B2287" s="218"/>
      <c r="C2287" s="219"/>
      <c r="D2287" s="266" t="s">
        <v>7315</v>
      </c>
      <c r="E2287" s="219"/>
      <c r="F2287" s="176" t="s">
        <v>7316</v>
      </c>
      <c r="G2287" s="176" t="s">
        <v>7317</v>
      </c>
      <c r="H2287" s="176" t="s">
        <v>7318</v>
      </c>
      <c r="I2287" s="176" t="s">
        <v>7319</v>
      </c>
    </row>
    <row r="2288" spans="1:9" ht="15" customHeight="1">
      <c r="A2288" s="187" t="s">
        <v>7320</v>
      </c>
      <c r="B2288" s="271" t="s">
        <v>7321</v>
      </c>
      <c r="C2288" s="197"/>
      <c r="D2288" s="272" t="s">
        <v>7322</v>
      </c>
      <c r="E2288" s="197"/>
      <c r="F2288" s="187" t="s">
        <v>7323</v>
      </c>
      <c r="G2288" s="188">
        <v>32</v>
      </c>
      <c r="H2288" s="189">
        <v>13.72</v>
      </c>
      <c r="I2288" s="189">
        <v>439.04</v>
      </c>
    </row>
    <row r="2289" spans="1:9" ht="15" customHeight="1">
      <c r="A2289" s="187" t="s">
        <v>7324</v>
      </c>
      <c r="B2289" s="271" t="s">
        <v>7325</v>
      </c>
      <c r="C2289" s="197"/>
      <c r="D2289" s="272" t="s">
        <v>7326</v>
      </c>
      <c r="E2289" s="197"/>
      <c r="F2289" s="187" t="s">
        <v>7327</v>
      </c>
      <c r="G2289" s="188">
        <v>16</v>
      </c>
      <c r="H2289" s="189">
        <v>20.75</v>
      </c>
      <c r="I2289" s="189">
        <v>332</v>
      </c>
    </row>
    <row r="2290" spans="1:9" ht="15" customHeight="1">
      <c r="A2290" s="187" t="s">
        <v>7328</v>
      </c>
      <c r="B2290" s="271" t="s">
        <v>7329</v>
      </c>
      <c r="C2290" s="197"/>
      <c r="D2290" s="272" t="s">
        <v>7330</v>
      </c>
      <c r="E2290" s="197"/>
      <c r="F2290" s="187" t="s">
        <v>7331</v>
      </c>
      <c r="G2290" s="188">
        <v>16</v>
      </c>
      <c r="H2290" s="189">
        <v>91.33</v>
      </c>
      <c r="I2290" s="189">
        <v>1461.28</v>
      </c>
    </row>
    <row r="2291" spans="1:9" ht="15" customHeight="1">
      <c r="A2291" s="187" t="s">
        <v>7332</v>
      </c>
      <c r="B2291" s="271" t="s">
        <v>7333</v>
      </c>
      <c r="C2291" s="197"/>
      <c r="D2291" s="272" t="s">
        <v>7334</v>
      </c>
      <c r="E2291" s="197"/>
      <c r="F2291" s="187" t="s">
        <v>7335</v>
      </c>
      <c r="G2291" s="188">
        <v>16</v>
      </c>
      <c r="H2291" s="189">
        <v>27.51</v>
      </c>
      <c r="I2291" s="189">
        <v>440.16</v>
      </c>
    </row>
    <row r="2292" spans="1:9" ht="15" customHeight="1">
      <c r="A2292" s="187" t="s">
        <v>7336</v>
      </c>
      <c r="B2292" s="271" t="s">
        <v>7337</v>
      </c>
      <c r="C2292" s="197"/>
      <c r="D2292" s="272" t="s">
        <v>7338</v>
      </c>
      <c r="E2292" s="197"/>
      <c r="F2292" s="187" t="s">
        <v>7339</v>
      </c>
      <c r="G2292" s="188">
        <v>4</v>
      </c>
      <c r="H2292" s="189">
        <v>14.39</v>
      </c>
      <c r="I2292" s="189">
        <v>57.56</v>
      </c>
    </row>
    <row r="2293" spans="1:9" ht="15" customHeight="1">
      <c r="A2293" s="187" t="s">
        <v>7340</v>
      </c>
      <c r="B2293" s="271" t="s">
        <v>7341</v>
      </c>
      <c r="C2293" s="197"/>
      <c r="D2293" s="272" t="s">
        <v>7342</v>
      </c>
      <c r="E2293" s="197"/>
      <c r="F2293" s="187" t="s">
        <v>7343</v>
      </c>
      <c r="G2293" s="188">
        <v>8</v>
      </c>
      <c r="H2293" s="189">
        <v>9.69</v>
      </c>
      <c r="I2293" s="189">
        <v>77.52</v>
      </c>
    </row>
    <row r="2294" spans="1:9" ht="15" customHeight="1">
      <c r="A2294" s="136"/>
      <c r="B2294" s="136"/>
      <c r="C2294" s="136"/>
      <c r="D2294" s="136"/>
      <c r="E2294" s="136"/>
      <c r="F2294" s="136"/>
      <c r="G2294" s="273" t="s">
        <v>7344</v>
      </c>
      <c r="H2294" s="197"/>
      <c r="I2294" s="190">
        <v>2807.56</v>
      </c>
    </row>
    <row r="2295" spans="1:9" ht="15" customHeight="1">
      <c r="A2295" s="270" t="s">
        <v>7345</v>
      </c>
      <c r="B2295" s="218"/>
      <c r="C2295" s="219"/>
      <c r="D2295" s="266" t="s">
        <v>7346</v>
      </c>
      <c r="E2295" s="219"/>
      <c r="F2295" s="176" t="s">
        <v>7347</v>
      </c>
      <c r="G2295" s="176" t="s">
        <v>7348</v>
      </c>
      <c r="H2295" s="176" t="s">
        <v>7349</v>
      </c>
      <c r="I2295" s="176" t="s">
        <v>7350</v>
      </c>
    </row>
    <row r="2296" spans="1:9" ht="36" customHeight="1">
      <c r="A2296" s="187" t="s">
        <v>7351</v>
      </c>
      <c r="B2296" s="271" t="s">
        <v>7352</v>
      </c>
      <c r="C2296" s="197"/>
      <c r="D2296" s="272" t="s">
        <v>7353</v>
      </c>
      <c r="E2296" s="197"/>
      <c r="F2296" s="187" t="s">
        <v>7354</v>
      </c>
      <c r="G2296" s="188">
        <v>16</v>
      </c>
      <c r="H2296" s="189">
        <v>132.78</v>
      </c>
      <c r="I2296" s="189">
        <v>2124.48</v>
      </c>
    </row>
    <row r="2297" spans="1:9" ht="15" customHeight="1">
      <c r="A2297" s="136"/>
      <c r="B2297" s="136"/>
      <c r="C2297" s="136"/>
      <c r="D2297" s="136"/>
      <c r="E2297" s="136"/>
      <c r="F2297" s="136"/>
      <c r="G2297" s="273" t="s">
        <v>7355</v>
      </c>
      <c r="H2297" s="197"/>
      <c r="I2297" s="190">
        <v>2124.48</v>
      </c>
    </row>
    <row r="2298" spans="1:9" ht="15" customHeight="1">
      <c r="A2298" s="270" t="s">
        <v>7356</v>
      </c>
      <c r="B2298" s="218"/>
      <c r="C2298" s="219"/>
      <c r="D2298" s="266" t="s">
        <v>7357</v>
      </c>
      <c r="E2298" s="219"/>
      <c r="F2298" s="176" t="s">
        <v>7358</v>
      </c>
      <c r="G2298" s="176" t="s">
        <v>7359</v>
      </c>
      <c r="H2298" s="176" t="s">
        <v>7360</v>
      </c>
      <c r="I2298" s="176" t="s">
        <v>7361</v>
      </c>
    </row>
    <row r="2299" spans="1:9" ht="15" customHeight="1">
      <c r="A2299" s="187" t="s">
        <v>7362</v>
      </c>
      <c r="B2299" s="271" t="s">
        <v>7363</v>
      </c>
      <c r="C2299" s="197"/>
      <c r="D2299" s="272" t="s">
        <v>7364</v>
      </c>
      <c r="E2299" s="197"/>
      <c r="F2299" s="187" t="s">
        <v>7365</v>
      </c>
      <c r="G2299" s="188">
        <v>888</v>
      </c>
      <c r="H2299" s="189">
        <v>0.3</v>
      </c>
      <c r="I2299" s="189">
        <v>266.39999999999998</v>
      </c>
    </row>
    <row r="2300" spans="1:9" ht="15" customHeight="1">
      <c r="A2300" s="136"/>
      <c r="B2300" s="136"/>
      <c r="C2300" s="136"/>
      <c r="D2300" s="136"/>
      <c r="E2300" s="136"/>
      <c r="F2300" s="136"/>
      <c r="G2300" s="273" t="s">
        <v>7366</v>
      </c>
      <c r="H2300" s="197"/>
      <c r="I2300" s="190">
        <v>266.39999999999998</v>
      </c>
    </row>
    <row r="2301" spans="1:9" ht="15" customHeight="1">
      <c r="A2301" s="136"/>
      <c r="B2301" s="136"/>
      <c r="C2301" s="136"/>
      <c r="D2301" s="136"/>
      <c r="E2301" s="136"/>
      <c r="F2301" s="136"/>
      <c r="G2301" s="259" t="s">
        <v>7367</v>
      </c>
      <c r="H2301" s="197"/>
      <c r="I2301" s="181">
        <v>5198.4399999999996</v>
      </c>
    </row>
    <row r="2302" spans="1:9" ht="15" customHeight="1">
      <c r="A2302" s="136"/>
      <c r="B2302" s="136"/>
      <c r="C2302" s="136"/>
      <c r="D2302" s="136"/>
      <c r="E2302" s="136"/>
      <c r="F2302" s="136"/>
      <c r="G2302" s="259" t="s">
        <v>7368</v>
      </c>
      <c r="H2302" s="197"/>
      <c r="I2302" s="181">
        <v>1458.16</v>
      </c>
    </row>
    <row r="2303" spans="1:9" ht="15" customHeight="1">
      <c r="A2303" s="136"/>
      <c r="B2303" s="136"/>
      <c r="C2303" s="136"/>
      <c r="D2303" s="136"/>
      <c r="E2303" s="136"/>
      <c r="F2303" s="136"/>
      <c r="G2303" s="259" t="s">
        <v>7369</v>
      </c>
      <c r="H2303" s="197"/>
      <c r="I2303" s="181">
        <v>6656.6</v>
      </c>
    </row>
    <row r="2304" spans="1:9" ht="9.75" customHeight="1">
      <c r="A2304" s="136"/>
      <c r="B2304" s="136"/>
      <c r="C2304" s="136"/>
      <c r="D2304" s="260"/>
      <c r="E2304" s="197"/>
      <c r="F2304" s="197"/>
      <c r="G2304" s="136"/>
      <c r="H2304" s="136"/>
      <c r="I2304" s="136"/>
    </row>
    <row r="2305" spans="1:9" ht="19.5" customHeight="1">
      <c r="A2305" s="261" t="s">
        <v>7370</v>
      </c>
      <c r="B2305" s="218"/>
      <c r="C2305" s="218"/>
      <c r="D2305" s="218"/>
      <c r="E2305" s="218"/>
      <c r="F2305" s="218"/>
      <c r="G2305" s="218"/>
      <c r="H2305" s="218"/>
      <c r="I2305" s="219"/>
    </row>
    <row r="2306" spans="1:9" ht="15" customHeight="1">
      <c r="A2306" s="270" t="s">
        <v>7371</v>
      </c>
      <c r="B2306" s="218"/>
      <c r="C2306" s="219"/>
      <c r="D2306" s="266" t="s">
        <v>7372</v>
      </c>
      <c r="E2306" s="219"/>
      <c r="F2306" s="176" t="s">
        <v>7373</v>
      </c>
      <c r="G2306" s="176" t="s">
        <v>7374</v>
      </c>
      <c r="H2306" s="176" t="s">
        <v>7375</v>
      </c>
      <c r="I2306" s="176" t="s">
        <v>7376</v>
      </c>
    </row>
    <row r="2307" spans="1:9" ht="15" customHeight="1">
      <c r="A2307" s="187" t="s">
        <v>7377</v>
      </c>
      <c r="B2307" s="271" t="s">
        <v>7378</v>
      </c>
      <c r="C2307" s="197"/>
      <c r="D2307" s="272" t="s">
        <v>7379</v>
      </c>
      <c r="E2307" s="197"/>
      <c r="F2307" s="187" t="s">
        <v>7380</v>
      </c>
      <c r="G2307" s="188">
        <v>0.105</v>
      </c>
      <c r="H2307" s="189">
        <v>18.8</v>
      </c>
      <c r="I2307" s="189">
        <v>1.97</v>
      </c>
    </row>
    <row r="2308" spans="1:9" ht="15" customHeight="1">
      <c r="A2308" s="187" t="s">
        <v>7381</v>
      </c>
      <c r="B2308" s="271" t="s">
        <v>7382</v>
      </c>
      <c r="C2308" s="197"/>
      <c r="D2308" s="272" t="s">
        <v>7383</v>
      </c>
      <c r="E2308" s="197"/>
      <c r="F2308" s="187" t="s">
        <v>7384</v>
      </c>
      <c r="G2308" s="188">
        <v>0.125</v>
      </c>
      <c r="H2308" s="189">
        <v>14.39</v>
      </c>
      <c r="I2308" s="189">
        <v>1.8</v>
      </c>
    </row>
    <row r="2309" spans="1:9" ht="15" customHeight="1">
      <c r="A2309" s="187" t="s">
        <v>7385</v>
      </c>
      <c r="B2309" s="271" t="s">
        <v>7386</v>
      </c>
      <c r="C2309" s="197"/>
      <c r="D2309" s="272" t="s">
        <v>7387</v>
      </c>
      <c r="E2309" s="197"/>
      <c r="F2309" s="187" t="s">
        <v>7388</v>
      </c>
      <c r="G2309" s="188">
        <v>0.125</v>
      </c>
      <c r="H2309" s="189">
        <v>9.69</v>
      </c>
      <c r="I2309" s="189">
        <v>1.21</v>
      </c>
    </row>
    <row r="2310" spans="1:9" ht="15" customHeight="1">
      <c r="A2310" s="136"/>
      <c r="B2310" s="136"/>
      <c r="C2310" s="136"/>
      <c r="D2310" s="136"/>
      <c r="E2310" s="136"/>
      <c r="F2310" s="136"/>
      <c r="G2310" s="273" t="s">
        <v>7389</v>
      </c>
      <c r="H2310" s="197"/>
      <c r="I2310" s="190">
        <v>4.9800000000000004</v>
      </c>
    </row>
    <row r="2311" spans="1:9" ht="15" customHeight="1">
      <c r="A2311" s="270" t="s">
        <v>7390</v>
      </c>
      <c r="B2311" s="218"/>
      <c r="C2311" s="219"/>
      <c r="D2311" s="266" t="s">
        <v>7391</v>
      </c>
      <c r="E2311" s="219"/>
      <c r="F2311" s="176" t="s">
        <v>7392</v>
      </c>
      <c r="G2311" s="176" t="s">
        <v>7393</v>
      </c>
      <c r="H2311" s="176" t="s">
        <v>7394</v>
      </c>
      <c r="I2311" s="176" t="s">
        <v>7395</v>
      </c>
    </row>
    <row r="2312" spans="1:9" ht="19.5" customHeight="1">
      <c r="A2312" s="187" t="s">
        <v>7396</v>
      </c>
      <c r="B2312" s="271" t="s">
        <v>7397</v>
      </c>
      <c r="C2312" s="197"/>
      <c r="D2312" s="272" t="s">
        <v>7398</v>
      </c>
      <c r="E2312" s="197"/>
      <c r="F2312" s="187" t="s">
        <v>7399</v>
      </c>
      <c r="G2312" s="188">
        <v>1</v>
      </c>
      <c r="H2312" s="189">
        <v>1064.8800000000001</v>
      </c>
      <c r="I2312" s="189">
        <v>1064.8800000000001</v>
      </c>
    </row>
    <row r="2313" spans="1:9" ht="27.75" customHeight="1">
      <c r="A2313" s="187" t="s">
        <v>7400</v>
      </c>
      <c r="B2313" s="271" t="s">
        <v>7401</v>
      </c>
      <c r="C2313" s="197"/>
      <c r="D2313" s="272" t="s">
        <v>7402</v>
      </c>
      <c r="E2313" s="197"/>
      <c r="F2313" s="187" t="s">
        <v>7403</v>
      </c>
      <c r="G2313" s="188">
        <v>2.9999999999999997E-4</v>
      </c>
      <c r="H2313" s="189">
        <v>7599.78</v>
      </c>
      <c r="I2313" s="189">
        <v>2.2799999999999998</v>
      </c>
    </row>
    <row r="2314" spans="1:9" ht="15" customHeight="1">
      <c r="A2314" s="136"/>
      <c r="B2314" s="136"/>
      <c r="C2314" s="136"/>
      <c r="D2314" s="136"/>
      <c r="E2314" s="136"/>
      <c r="F2314" s="136"/>
      <c r="G2314" s="273" t="s">
        <v>7404</v>
      </c>
      <c r="H2314" s="197"/>
      <c r="I2314" s="190">
        <v>1067.1600000000001</v>
      </c>
    </row>
    <row r="2315" spans="1:9" ht="15" customHeight="1">
      <c r="A2315" s="136"/>
      <c r="B2315" s="136"/>
      <c r="C2315" s="136"/>
      <c r="D2315" s="136"/>
      <c r="E2315" s="136"/>
      <c r="F2315" s="136"/>
      <c r="G2315" s="259" t="s">
        <v>7405</v>
      </c>
      <c r="H2315" s="197"/>
      <c r="I2315" s="181">
        <v>1072.1400000000001</v>
      </c>
    </row>
    <row r="2316" spans="1:9" ht="15" customHeight="1">
      <c r="A2316" s="136"/>
      <c r="B2316" s="136"/>
      <c r="C2316" s="136"/>
      <c r="D2316" s="136"/>
      <c r="E2316" s="136"/>
      <c r="F2316" s="136"/>
      <c r="G2316" s="259" t="s">
        <v>7406</v>
      </c>
      <c r="H2316" s="197"/>
      <c r="I2316" s="181">
        <v>300.74</v>
      </c>
    </row>
    <row r="2317" spans="1:9" ht="15" customHeight="1">
      <c r="A2317" s="136"/>
      <c r="B2317" s="136"/>
      <c r="C2317" s="136"/>
      <c r="D2317" s="136"/>
      <c r="E2317" s="136"/>
      <c r="F2317" s="136"/>
      <c r="G2317" s="259" t="s">
        <v>7407</v>
      </c>
      <c r="H2317" s="197"/>
      <c r="I2317" s="181">
        <v>1372.88</v>
      </c>
    </row>
    <row r="2318" spans="1:9" ht="9.75" customHeight="1">
      <c r="A2318" s="136"/>
      <c r="B2318" s="136"/>
      <c r="C2318" s="136"/>
      <c r="D2318" s="260"/>
      <c r="E2318" s="197"/>
      <c r="F2318" s="197"/>
      <c r="G2318" s="136"/>
      <c r="H2318" s="136"/>
      <c r="I2318" s="136"/>
    </row>
    <row r="2319" spans="1:9" ht="19.5" customHeight="1">
      <c r="A2319" s="261" t="s">
        <v>7408</v>
      </c>
      <c r="B2319" s="218"/>
      <c r="C2319" s="218"/>
      <c r="D2319" s="218"/>
      <c r="E2319" s="218"/>
      <c r="F2319" s="218"/>
      <c r="G2319" s="218"/>
      <c r="H2319" s="218"/>
      <c r="I2319" s="219"/>
    </row>
    <row r="2320" spans="1:9" ht="15" customHeight="1">
      <c r="A2320" s="270" t="s">
        <v>7409</v>
      </c>
      <c r="B2320" s="218"/>
      <c r="C2320" s="219"/>
      <c r="D2320" s="266" t="s">
        <v>7410</v>
      </c>
      <c r="E2320" s="219"/>
      <c r="F2320" s="176" t="s">
        <v>7411</v>
      </c>
      <c r="G2320" s="176" t="s">
        <v>7412</v>
      </c>
      <c r="H2320" s="176" t="s">
        <v>7413</v>
      </c>
      <c r="I2320" s="176" t="s">
        <v>7414</v>
      </c>
    </row>
    <row r="2321" spans="1:9" ht="15" customHeight="1">
      <c r="A2321" s="187" t="s">
        <v>7415</v>
      </c>
      <c r="B2321" s="271" t="s">
        <v>7416</v>
      </c>
      <c r="C2321" s="197"/>
      <c r="D2321" s="272" t="s">
        <v>7417</v>
      </c>
      <c r="E2321" s="197"/>
      <c r="F2321" s="187" t="s">
        <v>7418</v>
      </c>
      <c r="G2321" s="188">
        <v>32</v>
      </c>
      <c r="H2321" s="189">
        <v>13.79</v>
      </c>
      <c r="I2321" s="189">
        <v>441.28</v>
      </c>
    </row>
    <row r="2322" spans="1:9" ht="15" customHeight="1">
      <c r="A2322" s="187" t="s">
        <v>7419</v>
      </c>
      <c r="B2322" s="271" t="s">
        <v>7420</v>
      </c>
      <c r="C2322" s="197"/>
      <c r="D2322" s="272" t="s">
        <v>7421</v>
      </c>
      <c r="E2322" s="197"/>
      <c r="F2322" s="187" t="s">
        <v>7422</v>
      </c>
      <c r="G2322" s="188">
        <v>32</v>
      </c>
      <c r="H2322" s="189">
        <v>18.8</v>
      </c>
      <c r="I2322" s="189">
        <v>601.6</v>
      </c>
    </row>
    <row r="2323" spans="1:9" ht="15" customHeight="1">
      <c r="A2323" s="136"/>
      <c r="B2323" s="136"/>
      <c r="C2323" s="136"/>
      <c r="D2323" s="136"/>
      <c r="E2323" s="136"/>
      <c r="F2323" s="136"/>
      <c r="G2323" s="273" t="s">
        <v>7423</v>
      </c>
      <c r="H2323" s="197"/>
      <c r="I2323" s="190">
        <v>1042.8800000000001</v>
      </c>
    </row>
    <row r="2324" spans="1:9" ht="15" customHeight="1">
      <c r="A2324" s="270" t="s">
        <v>7424</v>
      </c>
      <c r="B2324" s="218"/>
      <c r="C2324" s="219"/>
      <c r="D2324" s="266" t="s">
        <v>7425</v>
      </c>
      <c r="E2324" s="219"/>
      <c r="F2324" s="176" t="s">
        <v>7426</v>
      </c>
      <c r="G2324" s="176" t="s">
        <v>7427</v>
      </c>
      <c r="H2324" s="176" t="s">
        <v>7428</v>
      </c>
      <c r="I2324" s="176" t="s">
        <v>7429</v>
      </c>
    </row>
    <row r="2325" spans="1:9" ht="36" customHeight="1">
      <c r="A2325" s="187" t="s">
        <v>7430</v>
      </c>
      <c r="B2325" s="271" t="s">
        <v>7431</v>
      </c>
      <c r="C2325" s="197"/>
      <c r="D2325" s="272" t="s">
        <v>7432</v>
      </c>
      <c r="E2325" s="197"/>
      <c r="F2325" s="187" t="s">
        <v>7433</v>
      </c>
      <c r="G2325" s="188">
        <v>32</v>
      </c>
      <c r="H2325" s="189">
        <v>132.78</v>
      </c>
      <c r="I2325" s="189">
        <v>4248.96</v>
      </c>
    </row>
    <row r="2326" spans="1:9" ht="15" customHeight="1">
      <c r="A2326" s="136"/>
      <c r="B2326" s="136"/>
      <c r="C2326" s="136"/>
      <c r="D2326" s="136"/>
      <c r="E2326" s="136"/>
      <c r="F2326" s="136"/>
      <c r="G2326" s="273" t="s">
        <v>7434</v>
      </c>
      <c r="H2326" s="197"/>
      <c r="I2326" s="190">
        <v>4248.96</v>
      </c>
    </row>
    <row r="2327" spans="1:9" ht="15" customHeight="1">
      <c r="A2327" s="270" t="s">
        <v>7435</v>
      </c>
      <c r="B2327" s="218"/>
      <c r="C2327" s="219"/>
      <c r="D2327" s="266" t="s">
        <v>7436</v>
      </c>
      <c r="E2327" s="219"/>
      <c r="F2327" s="176" t="s">
        <v>7437</v>
      </c>
      <c r="G2327" s="176" t="s">
        <v>7438</v>
      </c>
      <c r="H2327" s="176" t="s">
        <v>7439</v>
      </c>
      <c r="I2327" s="176" t="s">
        <v>7440</v>
      </c>
    </row>
    <row r="2328" spans="1:9" ht="15" customHeight="1">
      <c r="A2328" s="187" t="s">
        <v>7441</v>
      </c>
      <c r="B2328" s="271" t="s">
        <v>7442</v>
      </c>
      <c r="C2328" s="197"/>
      <c r="D2328" s="272" t="s">
        <v>7443</v>
      </c>
      <c r="E2328" s="197"/>
      <c r="F2328" s="187" t="s">
        <v>7444</v>
      </c>
      <c r="G2328" s="188">
        <v>888</v>
      </c>
      <c r="H2328" s="189">
        <v>0.3</v>
      </c>
      <c r="I2328" s="189">
        <v>266.39999999999998</v>
      </c>
    </row>
    <row r="2329" spans="1:9" ht="15" customHeight="1">
      <c r="A2329" s="136"/>
      <c r="B2329" s="136"/>
      <c r="C2329" s="136"/>
      <c r="D2329" s="136"/>
      <c r="E2329" s="136"/>
      <c r="F2329" s="136"/>
      <c r="G2329" s="273" t="s">
        <v>7445</v>
      </c>
      <c r="H2329" s="197"/>
      <c r="I2329" s="190">
        <v>266.39999999999998</v>
      </c>
    </row>
    <row r="2330" spans="1:9" ht="15" customHeight="1">
      <c r="A2330" s="136"/>
      <c r="B2330" s="136"/>
      <c r="C2330" s="136"/>
      <c r="D2330" s="136"/>
      <c r="E2330" s="136"/>
      <c r="F2330" s="136"/>
      <c r="G2330" s="259" t="s">
        <v>7446</v>
      </c>
      <c r="H2330" s="197"/>
      <c r="I2330" s="181">
        <v>5558.24</v>
      </c>
    </row>
    <row r="2331" spans="1:9" ht="15" customHeight="1">
      <c r="A2331" s="136"/>
      <c r="B2331" s="136"/>
      <c r="C2331" s="136"/>
      <c r="D2331" s="136"/>
      <c r="E2331" s="136"/>
      <c r="F2331" s="136"/>
      <c r="G2331" s="259" t="s">
        <v>7447</v>
      </c>
      <c r="H2331" s="197"/>
      <c r="I2331" s="181">
        <v>1559.09</v>
      </c>
    </row>
    <row r="2332" spans="1:9" ht="15" customHeight="1">
      <c r="A2332" s="136"/>
      <c r="B2332" s="136"/>
      <c r="C2332" s="136"/>
      <c r="D2332" s="136"/>
      <c r="E2332" s="136"/>
      <c r="F2332" s="136"/>
      <c r="G2332" s="259" t="s">
        <v>7448</v>
      </c>
      <c r="H2332" s="197"/>
      <c r="I2332" s="181">
        <v>7117.33</v>
      </c>
    </row>
    <row r="2333" spans="1:9" ht="9.75" customHeight="1">
      <c r="A2333" s="136"/>
      <c r="B2333" s="136"/>
      <c r="C2333" s="136"/>
      <c r="D2333" s="260"/>
      <c r="E2333" s="197"/>
      <c r="F2333" s="197"/>
      <c r="G2333" s="136"/>
      <c r="H2333" s="136"/>
      <c r="I2333" s="136"/>
    </row>
    <row r="2334" spans="1:9" ht="19.5" customHeight="1">
      <c r="A2334" s="261" t="s">
        <v>7449</v>
      </c>
      <c r="B2334" s="218"/>
      <c r="C2334" s="218"/>
      <c r="D2334" s="218"/>
      <c r="E2334" s="218"/>
      <c r="F2334" s="218"/>
      <c r="G2334" s="218"/>
      <c r="H2334" s="218"/>
      <c r="I2334" s="219"/>
    </row>
    <row r="2335" spans="1:9" ht="15" customHeight="1">
      <c r="A2335" s="270" t="s">
        <v>7450</v>
      </c>
      <c r="B2335" s="218"/>
      <c r="C2335" s="219"/>
      <c r="D2335" s="266" t="s">
        <v>7451</v>
      </c>
      <c r="E2335" s="219"/>
      <c r="F2335" s="176" t="s">
        <v>7452</v>
      </c>
      <c r="G2335" s="176" t="s">
        <v>7453</v>
      </c>
      <c r="H2335" s="176" t="s">
        <v>7454</v>
      </c>
      <c r="I2335" s="176" t="s">
        <v>7455</v>
      </c>
    </row>
    <row r="2336" spans="1:9" ht="36" customHeight="1">
      <c r="A2336" s="187" t="s">
        <v>7456</v>
      </c>
      <c r="B2336" s="271" t="s">
        <v>7457</v>
      </c>
      <c r="C2336" s="197"/>
      <c r="D2336" s="272" t="s">
        <v>7458</v>
      </c>
      <c r="E2336" s="197"/>
      <c r="F2336" s="187" t="s">
        <v>7459</v>
      </c>
      <c r="G2336" s="188">
        <v>1.4552</v>
      </c>
      <c r="H2336" s="189">
        <v>38.21</v>
      </c>
      <c r="I2336" s="189">
        <v>55.6</v>
      </c>
    </row>
    <row r="2337" spans="1:9" ht="36" customHeight="1">
      <c r="A2337" s="187" t="s">
        <v>7460</v>
      </c>
      <c r="B2337" s="271" t="s">
        <v>7461</v>
      </c>
      <c r="C2337" s="197"/>
      <c r="D2337" s="272" t="s">
        <v>7462</v>
      </c>
      <c r="E2337" s="197"/>
      <c r="F2337" s="187" t="s">
        <v>7463</v>
      </c>
      <c r="G2337" s="188">
        <v>0.36380000000000001</v>
      </c>
      <c r="H2337" s="189">
        <v>132.78</v>
      </c>
      <c r="I2337" s="189">
        <v>48.31</v>
      </c>
    </row>
    <row r="2338" spans="1:9" ht="19.5" customHeight="1">
      <c r="A2338" s="187" t="s">
        <v>7464</v>
      </c>
      <c r="B2338" s="271" t="s">
        <v>7465</v>
      </c>
      <c r="C2338" s="197"/>
      <c r="D2338" s="272" t="s">
        <v>7466</v>
      </c>
      <c r="E2338" s="197"/>
      <c r="F2338" s="187" t="s">
        <v>7467</v>
      </c>
      <c r="G2338" s="188">
        <v>1.1499999999999999</v>
      </c>
      <c r="H2338" s="189">
        <v>22.66</v>
      </c>
      <c r="I2338" s="189">
        <v>26.06</v>
      </c>
    </row>
    <row r="2339" spans="1:9" ht="15" customHeight="1">
      <c r="A2339" s="187" t="s">
        <v>7468</v>
      </c>
      <c r="B2339" s="271" t="s">
        <v>7469</v>
      </c>
      <c r="C2339" s="197"/>
      <c r="D2339" s="272" t="s">
        <v>7470</v>
      </c>
      <c r="E2339" s="197"/>
      <c r="F2339" s="187" t="s">
        <v>7471</v>
      </c>
      <c r="G2339" s="188">
        <v>3.86</v>
      </c>
      <c r="H2339" s="189">
        <v>14.84</v>
      </c>
      <c r="I2339" s="189">
        <v>57.28</v>
      </c>
    </row>
    <row r="2340" spans="1:9" ht="15" customHeight="1">
      <c r="A2340" s="136"/>
      <c r="B2340" s="136"/>
      <c r="C2340" s="136"/>
      <c r="D2340" s="136"/>
      <c r="E2340" s="136"/>
      <c r="F2340" s="136"/>
      <c r="G2340" s="273" t="s">
        <v>7472</v>
      </c>
      <c r="H2340" s="197"/>
      <c r="I2340" s="190">
        <v>187.25</v>
      </c>
    </row>
    <row r="2341" spans="1:9" ht="15" customHeight="1">
      <c r="A2341" s="136"/>
      <c r="B2341" s="136"/>
      <c r="C2341" s="136"/>
      <c r="D2341" s="136"/>
      <c r="E2341" s="136"/>
      <c r="F2341" s="136"/>
      <c r="G2341" s="259" t="s">
        <v>7473</v>
      </c>
      <c r="H2341" s="197"/>
      <c r="I2341" s="181">
        <v>187.25</v>
      </c>
    </row>
    <row r="2342" spans="1:9" ht="15" customHeight="1">
      <c r="A2342" s="136"/>
      <c r="B2342" s="136"/>
      <c r="C2342" s="136"/>
      <c r="D2342" s="136"/>
      <c r="E2342" s="136"/>
      <c r="F2342" s="136"/>
      <c r="G2342" s="259" t="s">
        <v>7474</v>
      </c>
      <c r="H2342" s="197"/>
      <c r="I2342" s="181">
        <v>52.52</v>
      </c>
    </row>
    <row r="2343" spans="1:9" ht="15" customHeight="1">
      <c r="A2343" s="136"/>
      <c r="B2343" s="136"/>
      <c r="C2343" s="136"/>
      <c r="D2343" s="136"/>
      <c r="E2343" s="136"/>
      <c r="F2343" s="136"/>
      <c r="G2343" s="259" t="s">
        <v>7475</v>
      </c>
      <c r="H2343" s="197"/>
      <c r="I2343" s="181">
        <v>239.77</v>
      </c>
    </row>
    <row r="2344" spans="1:9" ht="9.75" customHeight="1">
      <c r="A2344" s="136"/>
      <c r="B2344" s="136"/>
      <c r="C2344" s="136"/>
      <c r="D2344" s="260"/>
      <c r="E2344" s="197"/>
      <c r="F2344" s="197"/>
      <c r="G2344" s="136"/>
      <c r="H2344" s="136"/>
      <c r="I2344" s="136"/>
    </row>
    <row r="2345" spans="1:9" ht="19.5" customHeight="1">
      <c r="A2345" s="261" t="s">
        <v>7476</v>
      </c>
      <c r="B2345" s="218"/>
      <c r="C2345" s="218"/>
      <c r="D2345" s="218"/>
      <c r="E2345" s="218"/>
      <c r="F2345" s="218"/>
      <c r="G2345" s="218"/>
      <c r="H2345" s="218"/>
      <c r="I2345" s="219"/>
    </row>
    <row r="2346" spans="1:9" ht="9.75" customHeight="1">
      <c r="A2346" s="275"/>
      <c r="B2346" s="197"/>
      <c r="C2346" s="197"/>
      <c r="D2346" s="197"/>
      <c r="E2346" s="197"/>
      <c r="F2346" s="197"/>
      <c r="G2346" s="197"/>
      <c r="H2346" s="197"/>
      <c r="I2346" s="197"/>
    </row>
    <row r="2347" spans="1:9" ht="15" customHeight="1">
      <c r="A2347" s="136"/>
      <c r="B2347" s="136"/>
      <c r="C2347" s="136"/>
      <c r="D2347" s="136"/>
      <c r="E2347" s="136"/>
      <c r="F2347" s="136"/>
      <c r="G2347" s="259" t="s">
        <v>7477</v>
      </c>
      <c r="H2347" s="197"/>
      <c r="I2347" s="181">
        <v>19393</v>
      </c>
    </row>
    <row r="2348" spans="1:9" ht="15" customHeight="1">
      <c r="A2348" s="136"/>
      <c r="B2348" s="136"/>
      <c r="C2348" s="136"/>
      <c r="D2348" s="136"/>
      <c r="E2348" s="136"/>
      <c r="F2348" s="136"/>
      <c r="G2348" s="259" t="s">
        <v>7478</v>
      </c>
      <c r="H2348" s="197"/>
      <c r="I2348" s="181">
        <v>2718.9</v>
      </c>
    </row>
    <row r="2349" spans="1:9" ht="15" customHeight="1">
      <c r="A2349" s="136"/>
      <c r="B2349" s="136"/>
      <c r="C2349" s="136"/>
      <c r="D2349" s="136"/>
      <c r="E2349" s="136"/>
      <c r="F2349" s="136"/>
      <c r="G2349" s="259" t="s">
        <v>7479</v>
      </c>
      <c r="H2349" s="197"/>
      <c r="I2349" s="181">
        <v>22111.9</v>
      </c>
    </row>
    <row r="2350" spans="1:9" ht="9.75" customHeight="1">
      <c r="A2350" s="136"/>
      <c r="B2350" s="136"/>
      <c r="C2350" s="136"/>
      <c r="D2350" s="260"/>
      <c r="E2350" s="197"/>
      <c r="F2350" s="197"/>
      <c r="G2350" s="136"/>
      <c r="H2350" s="136"/>
      <c r="I2350" s="136"/>
    </row>
    <row r="2351" spans="1:9" ht="19.5" customHeight="1">
      <c r="A2351" s="261" t="s">
        <v>7480</v>
      </c>
      <c r="B2351" s="218"/>
      <c r="C2351" s="218"/>
      <c r="D2351" s="218"/>
      <c r="E2351" s="218"/>
      <c r="F2351" s="218"/>
      <c r="G2351" s="218"/>
      <c r="H2351" s="218"/>
      <c r="I2351" s="219"/>
    </row>
    <row r="2352" spans="1:9" ht="9.75" customHeight="1">
      <c r="A2352" s="275"/>
      <c r="B2352" s="197"/>
      <c r="C2352" s="197"/>
      <c r="D2352" s="197"/>
      <c r="E2352" s="197"/>
      <c r="F2352" s="197"/>
      <c r="G2352" s="197"/>
      <c r="H2352" s="197"/>
      <c r="I2352" s="197"/>
    </row>
    <row r="2353" spans="1:9" ht="15" customHeight="1">
      <c r="A2353" s="136"/>
      <c r="B2353" s="136"/>
      <c r="C2353" s="136"/>
      <c r="D2353" s="136"/>
      <c r="E2353" s="136"/>
      <c r="F2353" s="136"/>
      <c r="G2353" s="259" t="s">
        <v>7481</v>
      </c>
      <c r="H2353" s="197"/>
      <c r="I2353" s="181">
        <v>16290</v>
      </c>
    </row>
    <row r="2354" spans="1:9" ht="15" customHeight="1">
      <c r="A2354" s="136"/>
      <c r="B2354" s="136"/>
      <c r="C2354" s="136"/>
      <c r="D2354" s="136"/>
      <c r="E2354" s="136"/>
      <c r="F2354" s="136"/>
      <c r="G2354" s="259" t="s">
        <v>7482</v>
      </c>
      <c r="H2354" s="197"/>
      <c r="I2354" s="181">
        <v>2283.86</v>
      </c>
    </row>
    <row r="2355" spans="1:9" ht="15" customHeight="1">
      <c r="A2355" s="136"/>
      <c r="B2355" s="136"/>
      <c r="C2355" s="136"/>
      <c r="D2355" s="136"/>
      <c r="E2355" s="136"/>
      <c r="F2355" s="136"/>
      <c r="G2355" s="259" t="s">
        <v>7483</v>
      </c>
      <c r="H2355" s="197"/>
      <c r="I2355" s="181">
        <v>18573.86</v>
      </c>
    </row>
    <row r="2356" spans="1:9" ht="9.75" customHeight="1">
      <c r="A2356" s="136"/>
      <c r="B2356" s="136"/>
      <c r="C2356" s="136"/>
      <c r="D2356" s="260"/>
      <c r="E2356" s="197"/>
      <c r="F2356" s="197"/>
      <c r="G2356" s="136"/>
      <c r="H2356" s="136"/>
      <c r="I2356" s="136"/>
    </row>
    <row r="2357" spans="1:9" ht="19.5" customHeight="1">
      <c r="A2357" s="261" t="s">
        <v>7484</v>
      </c>
      <c r="B2357" s="218"/>
      <c r="C2357" s="218"/>
      <c r="D2357" s="218"/>
      <c r="E2357" s="218"/>
      <c r="F2357" s="218"/>
      <c r="G2357" s="218"/>
      <c r="H2357" s="218"/>
      <c r="I2357" s="219"/>
    </row>
    <row r="2358" spans="1:9" ht="9.75" customHeight="1">
      <c r="A2358" s="275"/>
      <c r="B2358" s="197"/>
      <c r="C2358" s="197"/>
      <c r="D2358" s="197"/>
      <c r="E2358" s="197"/>
      <c r="F2358" s="197"/>
      <c r="G2358" s="197"/>
      <c r="H2358" s="197"/>
      <c r="I2358" s="197"/>
    </row>
    <row r="2359" spans="1:9" ht="15" customHeight="1">
      <c r="A2359" s="136"/>
      <c r="B2359" s="136"/>
      <c r="C2359" s="136"/>
      <c r="D2359" s="136"/>
      <c r="E2359" s="136"/>
      <c r="F2359" s="136"/>
      <c r="G2359" s="259" t="s">
        <v>7485</v>
      </c>
      <c r="H2359" s="197"/>
      <c r="I2359" s="181">
        <v>38679.54</v>
      </c>
    </row>
    <row r="2360" spans="1:9" ht="15" customHeight="1">
      <c r="A2360" s="136"/>
      <c r="B2360" s="136"/>
      <c r="C2360" s="136"/>
      <c r="D2360" s="136"/>
      <c r="E2360" s="136"/>
      <c r="F2360" s="136"/>
      <c r="G2360" s="259" t="s">
        <v>7486</v>
      </c>
      <c r="H2360" s="197"/>
      <c r="I2360" s="181">
        <v>5422.87</v>
      </c>
    </row>
    <row r="2361" spans="1:9" ht="15" customHeight="1">
      <c r="A2361" s="136"/>
      <c r="B2361" s="136"/>
      <c r="C2361" s="136"/>
      <c r="D2361" s="136"/>
      <c r="E2361" s="136"/>
      <c r="F2361" s="136"/>
      <c r="G2361" s="259" t="s">
        <v>7487</v>
      </c>
      <c r="H2361" s="197"/>
      <c r="I2361" s="181">
        <v>44102.41</v>
      </c>
    </row>
    <row r="2362" spans="1:9" ht="9.75" customHeight="1">
      <c r="A2362" s="136"/>
      <c r="B2362" s="136"/>
      <c r="C2362" s="136"/>
      <c r="D2362" s="260"/>
      <c r="E2362" s="197"/>
      <c r="F2362" s="197"/>
      <c r="G2362" s="136"/>
      <c r="H2362" s="136"/>
      <c r="I2362" s="136"/>
    </row>
    <row r="2363" spans="1:9" ht="19.5" customHeight="1">
      <c r="A2363" s="261" t="s">
        <v>7488</v>
      </c>
      <c r="B2363" s="218"/>
      <c r="C2363" s="218"/>
      <c r="D2363" s="218"/>
      <c r="E2363" s="218"/>
      <c r="F2363" s="218"/>
      <c r="G2363" s="218"/>
      <c r="H2363" s="218"/>
      <c r="I2363" s="219"/>
    </row>
    <row r="2364" spans="1:9" ht="9.75" customHeight="1">
      <c r="A2364" s="275"/>
      <c r="B2364" s="197"/>
      <c r="C2364" s="197"/>
      <c r="D2364" s="197"/>
      <c r="E2364" s="197"/>
      <c r="F2364" s="197"/>
      <c r="G2364" s="197"/>
      <c r="H2364" s="197"/>
      <c r="I2364" s="197"/>
    </row>
    <row r="2365" spans="1:9" ht="15" customHeight="1">
      <c r="A2365" s="136"/>
      <c r="B2365" s="136"/>
      <c r="C2365" s="136"/>
      <c r="D2365" s="136"/>
      <c r="E2365" s="136"/>
      <c r="F2365" s="136"/>
      <c r="G2365" s="259" t="s">
        <v>7489</v>
      </c>
      <c r="H2365" s="197"/>
      <c r="I2365" s="181">
        <v>14728</v>
      </c>
    </row>
    <row r="2366" spans="1:9" ht="15" customHeight="1">
      <c r="A2366" s="136"/>
      <c r="B2366" s="136"/>
      <c r="C2366" s="136"/>
      <c r="D2366" s="136"/>
      <c r="E2366" s="136"/>
      <c r="F2366" s="136"/>
      <c r="G2366" s="259" t="s">
        <v>7490</v>
      </c>
      <c r="H2366" s="197"/>
      <c r="I2366" s="181">
        <v>2064.87</v>
      </c>
    </row>
    <row r="2367" spans="1:9" ht="15" customHeight="1">
      <c r="A2367" s="136"/>
      <c r="B2367" s="136"/>
      <c r="C2367" s="136"/>
      <c r="D2367" s="136"/>
      <c r="E2367" s="136"/>
      <c r="F2367" s="136"/>
      <c r="G2367" s="259" t="s">
        <v>7491</v>
      </c>
      <c r="H2367" s="197"/>
      <c r="I2367" s="181">
        <v>16792.87</v>
      </c>
    </row>
    <row r="2368" spans="1:9" ht="9.75" customHeight="1">
      <c r="A2368" s="136"/>
      <c r="B2368" s="136"/>
      <c r="C2368" s="136"/>
      <c r="D2368" s="260"/>
      <c r="E2368" s="197"/>
      <c r="F2368" s="197"/>
      <c r="G2368" s="136"/>
      <c r="H2368" s="136"/>
      <c r="I2368" s="136"/>
    </row>
    <row r="2369" spans="1:9" ht="19.5" customHeight="1">
      <c r="A2369" s="261" t="s">
        <v>7492</v>
      </c>
      <c r="B2369" s="218"/>
      <c r="C2369" s="218"/>
      <c r="D2369" s="218"/>
      <c r="E2369" s="218"/>
      <c r="F2369" s="218"/>
      <c r="G2369" s="218"/>
      <c r="H2369" s="218"/>
      <c r="I2369" s="219"/>
    </row>
    <row r="2370" spans="1:9" ht="9.75" customHeight="1">
      <c r="A2370" s="275"/>
      <c r="B2370" s="197"/>
      <c r="C2370" s="197"/>
      <c r="D2370" s="197"/>
      <c r="E2370" s="197"/>
      <c r="F2370" s="197"/>
      <c r="G2370" s="197"/>
      <c r="H2370" s="197"/>
      <c r="I2370" s="197"/>
    </row>
    <row r="2371" spans="1:9" ht="15" customHeight="1">
      <c r="A2371" s="136"/>
      <c r="B2371" s="136"/>
      <c r="C2371" s="136"/>
      <c r="D2371" s="136"/>
      <c r="E2371" s="136"/>
      <c r="F2371" s="136"/>
      <c r="G2371" s="259" t="s">
        <v>7493</v>
      </c>
      <c r="H2371" s="197"/>
      <c r="I2371" s="181">
        <v>36741.53</v>
      </c>
    </row>
    <row r="2372" spans="1:9" ht="15" customHeight="1">
      <c r="A2372" s="136"/>
      <c r="B2372" s="136"/>
      <c r="C2372" s="136"/>
      <c r="D2372" s="136"/>
      <c r="E2372" s="136"/>
      <c r="F2372" s="136"/>
      <c r="G2372" s="259" t="s">
        <v>7494</v>
      </c>
      <c r="H2372" s="197"/>
      <c r="I2372" s="181">
        <v>5151.16</v>
      </c>
    </row>
    <row r="2373" spans="1:9" ht="15" customHeight="1">
      <c r="A2373" s="136"/>
      <c r="B2373" s="136"/>
      <c r="C2373" s="136"/>
      <c r="D2373" s="136"/>
      <c r="E2373" s="136"/>
      <c r="F2373" s="136"/>
      <c r="G2373" s="259" t="s">
        <v>7495</v>
      </c>
      <c r="H2373" s="197"/>
      <c r="I2373" s="181">
        <v>41892.69</v>
      </c>
    </row>
    <row r="2374" spans="1:9" ht="9.75" customHeight="1">
      <c r="A2374" s="136"/>
      <c r="B2374" s="136"/>
      <c r="C2374" s="136"/>
      <c r="D2374" s="260"/>
      <c r="E2374" s="197"/>
      <c r="F2374" s="197"/>
      <c r="G2374" s="136"/>
      <c r="H2374" s="136"/>
      <c r="I2374" s="136"/>
    </row>
    <row r="2375" spans="1:9" ht="19.5" customHeight="1">
      <c r="A2375" s="261" t="s">
        <v>7496</v>
      </c>
      <c r="B2375" s="218"/>
      <c r="C2375" s="218"/>
      <c r="D2375" s="218"/>
      <c r="E2375" s="218"/>
      <c r="F2375" s="218"/>
      <c r="G2375" s="218"/>
      <c r="H2375" s="218"/>
      <c r="I2375" s="219"/>
    </row>
    <row r="2376" spans="1:9" ht="9.75" customHeight="1">
      <c r="A2376" s="275"/>
      <c r="B2376" s="197"/>
      <c r="C2376" s="197"/>
      <c r="D2376" s="197"/>
      <c r="E2376" s="197"/>
      <c r="F2376" s="197"/>
      <c r="G2376" s="197"/>
      <c r="H2376" s="197"/>
      <c r="I2376" s="197"/>
    </row>
    <row r="2377" spans="1:9" ht="15" customHeight="1">
      <c r="A2377" s="136"/>
      <c r="B2377" s="136"/>
      <c r="C2377" s="136"/>
      <c r="D2377" s="136"/>
      <c r="E2377" s="136"/>
      <c r="F2377" s="136"/>
      <c r="G2377" s="259" t="s">
        <v>7497</v>
      </c>
      <c r="H2377" s="197"/>
      <c r="I2377" s="181">
        <v>45831.19</v>
      </c>
    </row>
    <row r="2378" spans="1:9" ht="15" customHeight="1">
      <c r="A2378" s="136"/>
      <c r="B2378" s="136"/>
      <c r="C2378" s="136"/>
      <c r="D2378" s="136"/>
      <c r="E2378" s="136"/>
      <c r="F2378" s="136"/>
      <c r="G2378" s="259" t="s">
        <v>7498</v>
      </c>
      <c r="H2378" s="197"/>
      <c r="I2378" s="181">
        <v>6425.53</v>
      </c>
    </row>
    <row r="2379" spans="1:9" ht="15" customHeight="1">
      <c r="A2379" s="136"/>
      <c r="B2379" s="136"/>
      <c r="C2379" s="136"/>
      <c r="D2379" s="136"/>
      <c r="E2379" s="136"/>
      <c r="F2379" s="136"/>
      <c r="G2379" s="259" t="s">
        <v>7499</v>
      </c>
      <c r="H2379" s="197"/>
      <c r="I2379" s="181">
        <v>52256.72</v>
      </c>
    </row>
    <row r="2380" spans="1:9" ht="9.75" customHeight="1">
      <c r="A2380" s="136"/>
      <c r="B2380" s="136"/>
      <c r="C2380" s="136"/>
      <c r="D2380" s="260"/>
      <c r="E2380" s="197"/>
      <c r="F2380" s="197"/>
      <c r="G2380" s="136"/>
      <c r="H2380" s="136"/>
      <c r="I2380" s="136"/>
    </row>
    <row r="2381" spans="1:9" ht="19.5" customHeight="1">
      <c r="A2381" s="261" t="s">
        <v>7500</v>
      </c>
      <c r="B2381" s="218"/>
      <c r="C2381" s="218"/>
      <c r="D2381" s="218"/>
      <c r="E2381" s="218"/>
      <c r="F2381" s="218"/>
      <c r="G2381" s="218"/>
      <c r="H2381" s="218"/>
      <c r="I2381" s="219"/>
    </row>
    <row r="2382" spans="1:9" ht="9.75" customHeight="1">
      <c r="A2382" s="275"/>
      <c r="B2382" s="197"/>
      <c r="C2382" s="197"/>
      <c r="D2382" s="197"/>
      <c r="E2382" s="197"/>
      <c r="F2382" s="197"/>
      <c r="G2382" s="197"/>
      <c r="H2382" s="197"/>
      <c r="I2382" s="197"/>
    </row>
    <row r="2383" spans="1:9" ht="15" customHeight="1">
      <c r="A2383" s="136"/>
      <c r="B2383" s="136"/>
      <c r="C2383" s="136"/>
      <c r="D2383" s="136"/>
      <c r="E2383" s="136"/>
      <c r="F2383" s="136"/>
      <c r="G2383" s="259" t="s">
        <v>7501</v>
      </c>
      <c r="H2383" s="197"/>
      <c r="I2383" s="181">
        <v>53755.87</v>
      </c>
    </row>
    <row r="2384" spans="1:9" ht="15" customHeight="1">
      <c r="A2384" s="136"/>
      <c r="B2384" s="136"/>
      <c r="C2384" s="136"/>
      <c r="D2384" s="136"/>
      <c r="E2384" s="136"/>
      <c r="F2384" s="136"/>
      <c r="G2384" s="259" t="s">
        <v>7502</v>
      </c>
      <c r="H2384" s="197"/>
      <c r="I2384" s="181">
        <v>7536.57</v>
      </c>
    </row>
    <row r="2385" spans="1:9" ht="15" customHeight="1">
      <c r="A2385" s="136"/>
      <c r="B2385" s="136"/>
      <c r="C2385" s="136"/>
      <c r="D2385" s="136"/>
      <c r="E2385" s="136"/>
      <c r="F2385" s="136"/>
      <c r="G2385" s="259" t="s">
        <v>7503</v>
      </c>
      <c r="H2385" s="197"/>
      <c r="I2385" s="181">
        <v>61292.44</v>
      </c>
    </row>
    <row r="2386" spans="1:9" ht="9.75" customHeight="1">
      <c r="A2386" s="136"/>
      <c r="B2386" s="136"/>
      <c r="C2386" s="136"/>
      <c r="D2386" s="260"/>
      <c r="E2386" s="197"/>
      <c r="F2386" s="197"/>
      <c r="G2386" s="136"/>
      <c r="H2386" s="136"/>
      <c r="I2386" s="136"/>
    </row>
    <row r="2387" spans="1:9" ht="19.5" customHeight="1">
      <c r="A2387" s="261" t="s">
        <v>7504</v>
      </c>
      <c r="B2387" s="218"/>
      <c r="C2387" s="218"/>
      <c r="D2387" s="218"/>
      <c r="E2387" s="218"/>
      <c r="F2387" s="218"/>
      <c r="G2387" s="218"/>
      <c r="H2387" s="218"/>
      <c r="I2387" s="219"/>
    </row>
    <row r="2388" spans="1:9" ht="9.75" customHeight="1">
      <c r="A2388" s="275"/>
      <c r="B2388" s="197"/>
      <c r="C2388" s="197"/>
      <c r="D2388" s="197"/>
      <c r="E2388" s="197"/>
      <c r="F2388" s="197"/>
      <c r="G2388" s="197"/>
      <c r="H2388" s="197"/>
      <c r="I2388" s="197"/>
    </row>
    <row r="2389" spans="1:9" ht="15" customHeight="1">
      <c r="A2389" s="136"/>
      <c r="B2389" s="136"/>
      <c r="C2389" s="136"/>
      <c r="D2389" s="136"/>
      <c r="E2389" s="136"/>
      <c r="F2389" s="136"/>
      <c r="G2389" s="259" t="s">
        <v>7505</v>
      </c>
      <c r="H2389" s="197"/>
      <c r="I2389" s="181">
        <v>5084.59</v>
      </c>
    </row>
    <row r="2390" spans="1:9" ht="15" customHeight="1">
      <c r="A2390" s="136"/>
      <c r="B2390" s="136"/>
      <c r="C2390" s="136"/>
      <c r="D2390" s="136"/>
      <c r="E2390" s="136"/>
      <c r="F2390" s="136"/>
      <c r="G2390" s="259" t="s">
        <v>7506</v>
      </c>
      <c r="H2390" s="197"/>
      <c r="I2390" s="181">
        <v>712.86</v>
      </c>
    </row>
    <row r="2391" spans="1:9" ht="15" customHeight="1">
      <c r="A2391" s="136"/>
      <c r="B2391" s="136"/>
      <c r="C2391" s="136"/>
      <c r="D2391" s="136"/>
      <c r="E2391" s="136"/>
      <c r="F2391" s="136"/>
      <c r="G2391" s="259" t="s">
        <v>7507</v>
      </c>
      <c r="H2391" s="197"/>
      <c r="I2391" s="181">
        <v>5797.45</v>
      </c>
    </row>
    <row r="2392" spans="1:9" ht="9.75" customHeight="1">
      <c r="A2392" s="136"/>
      <c r="B2392" s="136"/>
      <c r="C2392" s="136"/>
      <c r="D2392" s="260"/>
      <c r="E2392" s="197"/>
      <c r="F2392" s="197"/>
      <c r="G2392" s="136"/>
      <c r="H2392" s="136"/>
      <c r="I2392" s="136"/>
    </row>
    <row r="2393" spans="1:9" ht="19.5" customHeight="1">
      <c r="A2393" s="261" t="s">
        <v>7508</v>
      </c>
      <c r="B2393" s="218"/>
      <c r="C2393" s="218"/>
      <c r="D2393" s="218"/>
      <c r="E2393" s="218"/>
      <c r="F2393" s="218"/>
      <c r="G2393" s="218"/>
      <c r="H2393" s="218"/>
      <c r="I2393" s="219"/>
    </row>
    <row r="2394" spans="1:9" ht="9.75" customHeight="1">
      <c r="A2394" s="275"/>
      <c r="B2394" s="197"/>
      <c r="C2394" s="197"/>
      <c r="D2394" s="197"/>
      <c r="E2394" s="197"/>
      <c r="F2394" s="197"/>
      <c r="G2394" s="197"/>
      <c r="H2394" s="197"/>
      <c r="I2394" s="197"/>
    </row>
    <row r="2395" spans="1:9" ht="15" customHeight="1">
      <c r="A2395" s="136"/>
      <c r="B2395" s="136"/>
      <c r="C2395" s="136"/>
      <c r="D2395" s="136"/>
      <c r="E2395" s="136"/>
      <c r="F2395" s="136"/>
      <c r="G2395" s="259" t="s">
        <v>7509</v>
      </c>
      <c r="H2395" s="197"/>
      <c r="I2395" s="181">
        <v>28750</v>
      </c>
    </row>
    <row r="2396" spans="1:9" ht="15" customHeight="1">
      <c r="A2396" s="136"/>
      <c r="B2396" s="136"/>
      <c r="C2396" s="136"/>
      <c r="D2396" s="136"/>
      <c r="E2396" s="136"/>
      <c r="F2396" s="136"/>
      <c r="G2396" s="259" t="s">
        <v>7510</v>
      </c>
      <c r="H2396" s="197"/>
      <c r="I2396" s="181">
        <v>4030.75</v>
      </c>
    </row>
    <row r="2397" spans="1:9" ht="15" customHeight="1">
      <c r="A2397" s="136"/>
      <c r="B2397" s="136"/>
      <c r="C2397" s="136"/>
      <c r="D2397" s="136"/>
      <c r="E2397" s="136"/>
      <c r="F2397" s="136"/>
      <c r="G2397" s="259" t="s">
        <v>7511</v>
      </c>
      <c r="H2397" s="197"/>
      <c r="I2397" s="181">
        <v>32780.75</v>
      </c>
    </row>
    <row r="2398" spans="1:9" ht="9.75" customHeight="1">
      <c r="A2398" s="136"/>
      <c r="B2398" s="136"/>
      <c r="C2398" s="136"/>
      <c r="D2398" s="260"/>
      <c r="E2398" s="197"/>
      <c r="F2398" s="197"/>
      <c r="G2398" s="136"/>
      <c r="H2398" s="136"/>
      <c r="I2398" s="136"/>
    </row>
    <row r="2399" spans="1:9" ht="19.5" customHeight="1">
      <c r="A2399" s="261" t="s">
        <v>7512</v>
      </c>
      <c r="B2399" s="218"/>
      <c r="C2399" s="218"/>
      <c r="D2399" s="218"/>
      <c r="E2399" s="218"/>
      <c r="F2399" s="218"/>
      <c r="G2399" s="218"/>
      <c r="H2399" s="218"/>
      <c r="I2399" s="219"/>
    </row>
    <row r="2400" spans="1:9" ht="9.75" customHeight="1">
      <c r="A2400" s="275"/>
      <c r="B2400" s="197"/>
      <c r="C2400" s="197"/>
      <c r="D2400" s="197"/>
      <c r="E2400" s="197"/>
      <c r="F2400" s="197"/>
      <c r="G2400" s="197"/>
      <c r="H2400" s="197"/>
      <c r="I2400" s="197"/>
    </row>
    <row r="2401" spans="1:9" ht="15" customHeight="1">
      <c r="A2401" s="136"/>
      <c r="B2401" s="136"/>
      <c r="C2401" s="136"/>
      <c r="D2401" s="136"/>
      <c r="E2401" s="136"/>
      <c r="F2401" s="136"/>
      <c r="G2401" s="259" t="s">
        <v>7513</v>
      </c>
      <c r="H2401" s="197"/>
      <c r="I2401" s="181">
        <v>24880</v>
      </c>
    </row>
    <row r="2402" spans="1:9" ht="15" customHeight="1">
      <c r="A2402" s="136"/>
      <c r="B2402" s="136"/>
      <c r="C2402" s="136"/>
      <c r="D2402" s="136"/>
      <c r="E2402" s="136"/>
      <c r="F2402" s="136"/>
      <c r="G2402" s="259" t="s">
        <v>7514</v>
      </c>
      <c r="H2402" s="197"/>
      <c r="I2402" s="181">
        <v>3488.18</v>
      </c>
    </row>
    <row r="2403" spans="1:9" ht="15" customHeight="1">
      <c r="A2403" s="136"/>
      <c r="B2403" s="136"/>
      <c r="C2403" s="136"/>
      <c r="D2403" s="136"/>
      <c r="E2403" s="136"/>
      <c r="F2403" s="136"/>
      <c r="G2403" s="259" t="s">
        <v>7515</v>
      </c>
      <c r="H2403" s="197"/>
      <c r="I2403" s="181">
        <v>28368.18</v>
      </c>
    </row>
    <row r="2404" spans="1:9" ht="9.75" customHeight="1">
      <c r="A2404" s="136"/>
      <c r="B2404" s="136"/>
      <c r="C2404" s="136"/>
      <c r="D2404" s="260"/>
      <c r="E2404" s="197"/>
      <c r="F2404" s="197"/>
      <c r="G2404" s="136"/>
      <c r="H2404" s="136"/>
      <c r="I2404" s="136"/>
    </row>
    <row r="2405" spans="1:9" ht="19.5" customHeight="1">
      <c r="A2405" s="261" t="s">
        <v>7516</v>
      </c>
      <c r="B2405" s="218"/>
      <c r="C2405" s="218"/>
      <c r="D2405" s="218"/>
      <c r="E2405" s="218"/>
      <c r="F2405" s="218"/>
      <c r="G2405" s="218"/>
      <c r="H2405" s="218"/>
      <c r="I2405" s="219"/>
    </row>
    <row r="2406" spans="1:9" ht="9.75" customHeight="1">
      <c r="A2406" s="275"/>
      <c r="B2406" s="197"/>
      <c r="C2406" s="197"/>
      <c r="D2406" s="197"/>
      <c r="E2406" s="197"/>
      <c r="F2406" s="197"/>
      <c r="G2406" s="197"/>
      <c r="H2406" s="197"/>
      <c r="I2406" s="197"/>
    </row>
    <row r="2407" spans="1:9" ht="15" customHeight="1">
      <c r="A2407" s="136"/>
      <c r="B2407" s="136"/>
      <c r="C2407" s="136"/>
      <c r="D2407" s="136"/>
      <c r="E2407" s="136"/>
      <c r="F2407" s="136"/>
      <c r="G2407" s="259" t="s">
        <v>7517</v>
      </c>
      <c r="H2407" s="197"/>
      <c r="I2407" s="181">
        <v>29970</v>
      </c>
    </row>
    <row r="2408" spans="1:9" ht="15" customHeight="1">
      <c r="A2408" s="136"/>
      <c r="B2408" s="136"/>
      <c r="C2408" s="136"/>
      <c r="D2408" s="136"/>
      <c r="E2408" s="136"/>
      <c r="F2408" s="136"/>
      <c r="G2408" s="259" t="s">
        <v>7518</v>
      </c>
      <c r="H2408" s="197"/>
      <c r="I2408" s="181">
        <v>4201.79</v>
      </c>
    </row>
    <row r="2409" spans="1:9" ht="15" customHeight="1">
      <c r="A2409" s="136"/>
      <c r="B2409" s="136"/>
      <c r="C2409" s="136"/>
      <c r="D2409" s="136"/>
      <c r="E2409" s="136"/>
      <c r="F2409" s="136"/>
      <c r="G2409" s="259" t="s">
        <v>7519</v>
      </c>
      <c r="H2409" s="197"/>
      <c r="I2409" s="181">
        <v>34171.79</v>
      </c>
    </row>
    <row r="2410" spans="1:9" ht="9.75" customHeight="1">
      <c r="A2410" s="136"/>
      <c r="B2410" s="136"/>
      <c r="C2410" s="136"/>
      <c r="D2410" s="260"/>
      <c r="E2410" s="197"/>
      <c r="F2410" s="197"/>
      <c r="G2410" s="136"/>
      <c r="H2410" s="136"/>
      <c r="I2410" s="136"/>
    </row>
    <row r="2411" spans="1:9" ht="19.5" customHeight="1">
      <c r="A2411" s="261" t="s">
        <v>7520</v>
      </c>
      <c r="B2411" s="218"/>
      <c r="C2411" s="218"/>
      <c r="D2411" s="218"/>
      <c r="E2411" s="218"/>
      <c r="F2411" s="218"/>
      <c r="G2411" s="218"/>
      <c r="H2411" s="218"/>
      <c r="I2411" s="219"/>
    </row>
    <row r="2412" spans="1:9" ht="9.75" customHeight="1">
      <c r="A2412" s="275"/>
      <c r="B2412" s="197"/>
      <c r="C2412" s="197"/>
      <c r="D2412" s="197"/>
      <c r="E2412" s="197"/>
      <c r="F2412" s="197"/>
      <c r="G2412" s="197"/>
      <c r="H2412" s="197"/>
      <c r="I2412" s="197"/>
    </row>
    <row r="2413" spans="1:9" ht="15" customHeight="1">
      <c r="A2413" s="136"/>
      <c r="B2413" s="136"/>
      <c r="C2413" s="136"/>
      <c r="D2413" s="136"/>
      <c r="E2413" s="136"/>
      <c r="F2413" s="136"/>
      <c r="G2413" s="259" t="s">
        <v>7521</v>
      </c>
      <c r="H2413" s="197"/>
      <c r="I2413" s="181">
        <v>576</v>
      </c>
    </row>
    <row r="2414" spans="1:9" ht="15" customHeight="1">
      <c r="A2414" s="136"/>
      <c r="B2414" s="136"/>
      <c r="C2414" s="136"/>
      <c r="D2414" s="136"/>
      <c r="E2414" s="136"/>
      <c r="F2414" s="136"/>
      <c r="G2414" s="259" t="s">
        <v>7522</v>
      </c>
      <c r="H2414" s="197"/>
      <c r="I2414" s="181">
        <v>80.760000000000005</v>
      </c>
    </row>
    <row r="2415" spans="1:9" ht="15" customHeight="1">
      <c r="A2415" s="136"/>
      <c r="B2415" s="136"/>
      <c r="C2415" s="136"/>
      <c r="D2415" s="136"/>
      <c r="E2415" s="136"/>
      <c r="F2415" s="136"/>
      <c r="G2415" s="259" t="s">
        <v>7523</v>
      </c>
      <c r="H2415" s="197"/>
      <c r="I2415" s="181">
        <v>656.76</v>
      </c>
    </row>
    <row r="2416" spans="1:9" ht="9.75" customHeight="1">
      <c r="A2416" s="136"/>
      <c r="B2416" s="136"/>
      <c r="C2416" s="136"/>
      <c r="D2416" s="260"/>
      <c r="E2416" s="197"/>
      <c r="F2416" s="197"/>
      <c r="G2416" s="136"/>
      <c r="H2416" s="136"/>
      <c r="I2416" s="136"/>
    </row>
    <row r="2417" spans="1:9" ht="19.5" customHeight="1">
      <c r="A2417" s="261" t="s">
        <v>7524</v>
      </c>
      <c r="B2417" s="218"/>
      <c r="C2417" s="218"/>
      <c r="D2417" s="218"/>
      <c r="E2417" s="218"/>
      <c r="F2417" s="218"/>
      <c r="G2417" s="218"/>
      <c r="H2417" s="218"/>
      <c r="I2417" s="219"/>
    </row>
    <row r="2418" spans="1:9" ht="9.75" customHeight="1">
      <c r="A2418" s="275"/>
      <c r="B2418" s="197"/>
      <c r="C2418" s="197"/>
      <c r="D2418" s="197"/>
      <c r="E2418" s="197"/>
      <c r="F2418" s="197"/>
      <c r="G2418" s="197"/>
      <c r="H2418" s="197"/>
      <c r="I2418" s="197"/>
    </row>
    <row r="2419" spans="1:9" ht="15" customHeight="1">
      <c r="A2419" s="136"/>
      <c r="B2419" s="136"/>
      <c r="C2419" s="136"/>
      <c r="D2419" s="136"/>
      <c r="E2419" s="136"/>
      <c r="F2419" s="136"/>
      <c r="G2419" s="259" t="s">
        <v>7525</v>
      </c>
      <c r="H2419" s="197"/>
      <c r="I2419" s="181">
        <v>60.97</v>
      </c>
    </row>
    <row r="2420" spans="1:9" ht="15" customHeight="1">
      <c r="A2420" s="136"/>
      <c r="B2420" s="136"/>
      <c r="C2420" s="136"/>
      <c r="D2420" s="136"/>
      <c r="E2420" s="136"/>
      <c r="F2420" s="136"/>
      <c r="G2420" s="259" t="s">
        <v>7526</v>
      </c>
      <c r="H2420" s="197"/>
      <c r="I2420" s="181">
        <v>8.5500000000000007</v>
      </c>
    </row>
    <row r="2421" spans="1:9" ht="15" customHeight="1">
      <c r="A2421" s="136"/>
      <c r="B2421" s="136"/>
      <c r="C2421" s="136"/>
      <c r="D2421" s="136"/>
      <c r="E2421" s="136"/>
      <c r="F2421" s="136"/>
      <c r="G2421" s="259" t="s">
        <v>7527</v>
      </c>
      <c r="H2421" s="197"/>
      <c r="I2421" s="181">
        <v>69.52</v>
      </c>
    </row>
    <row r="2422" spans="1:9" ht="9.75" customHeight="1">
      <c r="A2422" s="136"/>
      <c r="B2422" s="136"/>
      <c r="C2422" s="136"/>
      <c r="D2422" s="260"/>
      <c r="E2422" s="197"/>
      <c r="F2422" s="197"/>
      <c r="G2422" s="136"/>
      <c r="H2422" s="136"/>
      <c r="I2422" s="136"/>
    </row>
    <row r="2423" spans="1:9" ht="19.5" customHeight="1">
      <c r="A2423" s="261" t="s">
        <v>7528</v>
      </c>
      <c r="B2423" s="218"/>
      <c r="C2423" s="218"/>
      <c r="D2423" s="218"/>
      <c r="E2423" s="218"/>
      <c r="F2423" s="218"/>
      <c r="G2423" s="218"/>
      <c r="H2423" s="218"/>
      <c r="I2423" s="219"/>
    </row>
    <row r="2424" spans="1:9" ht="9.75" customHeight="1">
      <c r="A2424" s="275"/>
      <c r="B2424" s="197"/>
      <c r="C2424" s="197"/>
      <c r="D2424" s="197"/>
      <c r="E2424" s="197"/>
      <c r="F2424" s="197"/>
      <c r="G2424" s="197"/>
      <c r="H2424" s="197"/>
      <c r="I2424" s="197"/>
    </row>
    <row r="2425" spans="1:9" ht="15" customHeight="1">
      <c r="A2425" s="136"/>
      <c r="B2425" s="136"/>
      <c r="C2425" s="136"/>
      <c r="D2425" s="136"/>
      <c r="E2425" s="136"/>
      <c r="F2425" s="136"/>
      <c r="G2425" s="259" t="s">
        <v>7529</v>
      </c>
      <c r="H2425" s="197"/>
      <c r="I2425" s="181">
        <v>42861.34</v>
      </c>
    </row>
    <row r="2426" spans="1:9" ht="15" customHeight="1">
      <c r="A2426" s="136"/>
      <c r="B2426" s="136"/>
      <c r="C2426" s="136"/>
      <c r="D2426" s="136"/>
      <c r="E2426" s="136"/>
      <c r="F2426" s="136"/>
      <c r="G2426" s="259" t="s">
        <v>7530</v>
      </c>
      <c r="H2426" s="197"/>
      <c r="I2426" s="181">
        <v>12022.61</v>
      </c>
    </row>
    <row r="2427" spans="1:9" ht="15" customHeight="1">
      <c r="A2427" s="136"/>
      <c r="B2427" s="136"/>
      <c r="C2427" s="136"/>
      <c r="D2427" s="136"/>
      <c r="E2427" s="136"/>
      <c r="F2427" s="136"/>
      <c r="G2427" s="259" t="s">
        <v>7531</v>
      </c>
      <c r="H2427" s="197"/>
      <c r="I2427" s="181">
        <v>54883.95</v>
      </c>
    </row>
  </sheetData>
  <mergeCells count="2939">
    <mergeCell ref="G1118:H1118"/>
    <mergeCell ref="A1119:C1119"/>
    <mergeCell ref="D1119:E1119"/>
    <mergeCell ref="B1120:C1120"/>
    <mergeCell ref="D1120:E1120"/>
    <mergeCell ref="B1121:C1121"/>
    <mergeCell ref="D1121:E1121"/>
    <mergeCell ref="G1122:H1122"/>
    <mergeCell ref="G1123:H1123"/>
    <mergeCell ref="G1124:H1124"/>
    <mergeCell ref="G1125:H1125"/>
    <mergeCell ref="D1126:F1126"/>
    <mergeCell ref="A1127:I1127"/>
    <mergeCell ref="A1138:I1138"/>
    <mergeCell ref="A1139:C1139"/>
    <mergeCell ref="D1139:E1139"/>
    <mergeCell ref="B1117:C1117"/>
    <mergeCell ref="D1117:E1117"/>
    <mergeCell ref="A1128:C1128"/>
    <mergeCell ref="D1128:E1128"/>
    <mergeCell ref="B1129:C1129"/>
    <mergeCell ref="D1129:E1129"/>
    <mergeCell ref="G1130:H1130"/>
    <mergeCell ref="A1131:C1131"/>
    <mergeCell ref="D1131:E1131"/>
    <mergeCell ref="B1132:C1132"/>
    <mergeCell ref="D1132:E1132"/>
    <mergeCell ref="G1133:H1133"/>
    <mergeCell ref="G1134:H1134"/>
    <mergeCell ref="G1135:H1135"/>
    <mergeCell ref="G1136:H1136"/>
    <mergeCell ref="B1140:C1140"/>
    <mergeCell ref="D1140:E1140"/>
    <mergeCell ref="G1141:H1141"/>
    <mergeCell ref="D1142:E1142"/>
    <mergeCell ref="A1142:C1142"/>
    <mergeCell ref="B1143:C1143"/>
    <mergeCell ref="D1143:E1143"/>
    <mergeCell ref="G1144:H1144"/>
    <mergeCell ref="G1145:H1145"/>
    <mergeCell ref="G1146:H1146"/>
    <mergeCell ref="G1147:H1147"/>
    <mergeCell ref="D1148:F1148"/>
    <mergeCell ref="A1149:I1149"/>
    <mergeCell ref="A1150:C1150"/>
    <mergeCell ref="D1150:E1150"/>
    <mergeCell ref="B1151:C1151"/>
    <mergeCell ref="D1151:E1151"/>
    <mergeCell ref="G1152:H1152"/>
    <mergeCell ref="A1153:C1153"/>
    <mergeCell ref="D1153:E1153"/>
    <mergeCell ref="B1154:C1154"/>
    <mergeCell ref="D1154:E1154"/>
    <mergeCell ref="G1155:H1155"/>
    <mergeCell ref="G1156:H1156"/>
    <mergeCell ref="G1157:H1157"/>
    <mergeCell ref="G1158:H1158"/>
    <mergeCell ref="D1159:F1159"/>
    <mergeCell ref="A1160:I1160"/>
    <mergeCell ref="A1161:E1161"/>
    <mergeCell ref="B1162:E1162"/>
    <mergeCell ref="B1163:E1163"/>
    <mergeCell ref="G1164:H1164"/>
    <mergeCell ref="G1165:H1165"/>
    <mergeCell ref="G1166:H1166"/>
    <mergeCell ref="A1199:I1199"/>
    <mergeCell ref="A1200:E1200"/>
    <mergeCell ref="G1167:H1167"/>
    <mergeCell ref="A1168:E1168"/>
    <mergeCell ref="B1169:E1169"/>
    <mergeCell ref="G1170:H1170"/>
    <mergeCell ref="G1171:H1171"/>
    <mergeCell ref="G1172:H1172"/>
    <mergeCell ref="G1173:H1173"/>
    <mergeCell ref="G1174:H1174"/>
    <mergeCell ref="D1175:F1175"/>
    <mergeCell ref="A1176:I1176"/>
    <mergeCell ref="A1177:I1177"/>
    <mergeCell ref="G1178:H1178"/>
    <mergeCell ref="G1179:H1179"/>
    <mergeCell ref="G1180:H1180"/>
    <mergeCell ref="D1181:F1181"/>
    <mergeCell ref="A1182:I1182"/>
    <mergeCell ref="A1183:E1183"/>
    <mergeCell ref="B1233:E1233"/>
    <mergeCell ref="B1234:E1234"/>
    <mergeCell ref="B1201:E1201"/>
    <mergeCell ref="B1202:E1202"/>
    <mergeCell ref="G1203:H1203"/>
    <mergeCell ref="G1204:H1204"/>
    <mergeCell ref="G1205:H1205"/>
    <mergeCell ref="G1206:H1206"/>
    <mergeCell ref="A1207:E1207"/>
    <mergeCell ref="B1208:E1208"/>
    <mergeCell ref="G1209:H1209"/>
    <mergeCell ref="G1210:H1210"/>
    <mergeCell ref="G1211:H1211"/>
    <mergeCell ref="G1212:H1212"/>
    <mergeCell ref="G1213:H1213"/>
    <mergeCell ref="D1214:F1214"/>
    <mergeCell ref="A1215:I1215"/>
    <mergeCell ref="A1216:E1216"/>
    <mergeCell ref="B1217:E1217"/>
    <mergeCell ref="A1086:I1086"/>
    <mergeCell ref="A1087:C1087"/>
    <mergeCell ref="B1218:E1218"/>
    <mergeCell ref="G1219:H1219"/>
    <mergeCell ref="G1220:H1220"/>
    <mergeCell ref="G1221:H1221"/>
    <mergeCell ref="G1222:H1222"/>
    <mergeCell ref="A1223:E1223"/>
    <mergeCell ref="B1224:E1224"/>
    <mergeCell ref="G1225:H1225"/>
    <mergeCell ref="G1226:H1226"/>
    <mergeCell ref="G1227:H1227"/>
    <mergeCell ref="G1228:H1228"/>
    <mergeCell ref="G1229:H1229"/>
    <mergeCell ref="D1230:F1230"/>
    <mergeCell ref="A1231:I1231"/>
    <mergeCell ref="A1232:E1232"/>
    <mergeCell ref="B1184:E1184"/>
    <mergeCell ref="B1185:E1185"/>
    <mergeCell ref="G1186:H1186"/>
    <mergeCell ref="G1187:H1187"/>
    <mergeCell ref="G1188:H1188"/>
    <mergeCell ref="G1189:H1189"/>
    <mergeCell ref="A1190:E1190"/>
    <mergeCell ref="B1191:E1191"/>
    <mergeCell ref="G1192:H1192"/>
    <mergeCell ref="G1193:H1193"/>
    <mergeCell ref="G1194:H1194"/>
    <mergeCell ref="G1195:H1195"/>
    <mergeCell ref="G1196:H1196"/>
    <mergeCell ref="G1197:H1197"/>
    <mergeCell ref="D1198:F1198"/>
    <mergeCell ref="G1097:H1097"/>
    <mergeCell ref="D1098:F1098"/>
    <mergeCell ref="G1235:H1235"/>
    <mergeCell ref="G1236:H1236"/>
    <mergeCell ref="G1237:H1237"/>
    <mergeCell ref="G1238:H1238"/>
    <mergeCell ref="A1239:E1239"/>
    <mergeCell ref="B1240:E1240"/>
    <mergeCell ref="G1241:H1241"/>
    <mergeCell ref="A1071:C1071"/>
    <mergeCell ref="B1072:C1072"/>
    <mergeCell ref="D1072:E1072"/>
    <mergeCell ref="B1073:C1073"/>
    <mergeCell ref="D1073:E1073"/>
    <mergeCell ref="B1074:C1074"/>
    <mergeCell ref="D1074:E1074"/>
    <mergeCell ref="B1075:C1075"/>
    <mergeCell ref="D1075:E1075"/>
    <mergeCell ref="B1076:C1076"/>
    <mergeCell ref="D1076:E1076"/>
    <mergeCell ref="B1077:C1077"/>
    <mergeCell ref="D1077:E1077"/>
    <mergeCell ref="G1078:H1078"/>
    <mergeCell ref="A1079:C1079"/>
    <mergeCell ref="D1079:E1079"/>
    <mergeCell ref="B1080:C1080"/>
    <mergeCell ref="D1080:E1080"/>
    <mergeCell ref="G1081:H1081"/>
    <mergeCell ref="G1082:H1082"/>
    <mergeCell ref="G1083:H1083"/>
    <mergeCell ref="G1084:H1084"/>
    <mergeCell ref="D1085:F1085"/>
    <mergeCell ref="G1242:H1242"/>
    <mergeCell ref="G1243:H1243"/>
    <mergeCell ref="G1244:H1244"/>
    <mergeCell ref="G1245:H1245"/>
    <mergeCell ref="G1246:H1246"/>
    <mergeCell ref="D1247:F1247"/>
    <mergeCell ref="A1248:I1248"/>
    <mergeCell ref="A1249:E1249"/>
    <mergeCell ref="B1250:E1250"/>
    <mergeCell ref="B1251:E1251"/>
    <mergeCell ref="G1252:H1252"/>
    <mergeCell ref="G1253:H1253"/>
    <mergeCell ref="G1254:H1254"/>
    <mergeCell ref="G1255:H1255"/>
    <mergeCell ref="A1256:E1256"/>
    <mergeCell ref="B1257:E1257"/>
    <mergeCell ref="G1258:H1258"/>
    <mergeCell ref="G1259:H1259"/>
    <mergeCell ref="G1260:H1260"/>
    <mergeCell ref="G1261:H1261"/>
    <mergeCell ref="G1262:H1262"/>
    <mergeCell ref="A1269:E1269"/>
    <mergeCell ref="B1270:E1270"/>
    <mergeCell ref="B1271:E1271"/>
    <mergeCell ref="A1276:E1276"/>
    <mergeCell ref="B1277:E1277"/>
    <mergeCell ref="B1278:E1278"/>
    <mergeCell ref="B1279:E1279"/>
    <mergeCell ref="B1280:E1280"/>
    <mergeCell ref="D1263:F1263"/>
    <mergeCell ref="A1264:I1264"/>
    <mergeCell ref="A1265:B1266"/>
    <mergeCell ref="C1265:D1266"/>
    <mergeCell ref="E1265:F1265"/>
    <mergeCell ref="I1265:I1266"/>
    <mergeCell ref="C1267:D1267"/>
    <mergeCell ref="G1265:H1265"/>
    <mergeCell ref="G1268:H1268"/>
    <mergeCell ref="G1272:H1272"/>
    <mergeCell ref="G1273:H1273"/>
    <mergeCell ref="G1274:H1274"/>
    <mergeCell ref="G1275:H1275"/>
    <mergeCell ref="G1332:H1332"/>
    <mergeCell ref="A1333:C1333"/>
    <mergeCell ref="D1333:E1333"/>
    <mergeCell ref="G1281:H1281"/>
    <mergeCell ref="G1282:H1282"/>
    <mergeCell ref="G1283:H1283"/>
    <mergeCell ref="G1284:H1284"/>
    <mergeCell ref="G1285:H1285"/>
    <mergeCell ref="D1286:F1286"/>
    <mergeCell ref="A1287:I1287"/>
    <mergeCell ref="D1288:E1288"/>
    <mergeCell ref="B1292:C1292"/>
    <mergeCell ref="B1293:C1293"/>
    <mergeCell ref="A1317:C1317"/>
    <mergeCell ref="B1318:C1318"/>
    <mergeCell ref="D1318:E1318"/>
    <mergeCell ref="B1319:C1319"/>
    <mergeCell ref="D1319:E1319"/>
    <mergeCell ref="G1320:H1320"/>
    <mergeCell ref="D1321:E1321"/>
    <mergeCell ref="A1321:C1321"/>
    <mergeCell ref="A1309:C1309"/>
    <mergeCell ref="D1309:E1309"/>
    <mergeCell ref="B1310:C1310"/>
    <mergeCell ref="D1310:E1310"/>
    <mergeCell ref="G1311:H1311"/>
    <mergeCell ref="G1312:H1312"/>
    <mergeCell ref="G1313:H1313"/>
    <mergeCell ref="G1314:H1314"/>
    <mergeCell ref="D1315:F1315"/>
    <mergeCell ref="A1316:I1316"/>
    <mergeCell ref="D1317:E1317"/>
    <mergeCell ref="B1307:C1307"/>
    <mergeCell ref="D1307:E1307"/>
    <mergeCell ref="G1308:H1308"/>
    <mergeCell ref="B1322:C1322"/>
    <mergeCell ref="D1322:E1322"/>
    <mergeCell ref="G1323:H1323"/>
    <mergeCell ref="G1324:H1324"/>
    <mergeCell ref="G1325:H1325"/>
    <mergeCell ref="G1326:H1326"/>
    <mergeCell ref="D1327:F1327"/>
    <mergeCell ref="A1328:I1328"/>
    <mergeCell ref="A1329:C1329"/>
    <mergeCell ref="D1329:E1329"/>
    <mergeCell ref="B1330:C1330"/>
    <mergeCell ref="D1330:E1330"/>
    <mergeCell ref="B1331:C1331"/>
    <mergeCell ref="D1331:E1331"/>
    <mergeCell ref="G1583:H1583"/>
    <mergeCell ref="G1584:H1584"/>
    <mergeCell ref="G1585:H1585"/>
    <mergeCell ref="B1334:C1334"/>
    <mergeCell ref="D1334:E1334"/>
    <mergeCell ref="G1335:H1335"/>
    <mergeCell ref="A1291:C1291"/>
    <mergeCell ref="A1295:C1295"/>
    <mergeCell ref="B1296:C1296"/>
    <mergeCell ref="B1297:C1297"/>
    <mergeCell ref="B1298:C1298"/>
    <mergeCell ref="A1288:C1288"/>
    <mergeCell ref="B1289:C1289"/>
    <mergeCell ref="D1289:E1289"/>
    <mergeCell ref="G1290:H1290"/>
    <mergeCell ref="D1291:E1291"/>
    <mergeCell ref="D1292:E1292"/>
    <mergeCell ref="G1294:H1294"/>
    <mergeCell ref="D1295:E1295"/>
    <mergeCell ref="D1296:E1296"/>
    <mergeCell ref="D1297:E1297"/>
    <mergeCell ref="D1298:E1298"/>
    <mergeCell ref="G1299:H1299"/>
    <mergeCell ref="G1300:H1300"/>
    <mergeCell ref="G1301:H1301"/>
    <mergeCell ref="G1302:H1302"/>
    <mergeCell ref="D1303:F1303"/>
    <mergeCell ref="A1304:I1304"/>
    <mergeCell ref="A1305:C1305"/>
    <mergeCell ref="D1305:E1305"/>
    <mergeCell ref="B1306:C1306"/>
    <mergeCell ref="D1306:E1306"/>
    <mergeCell ref="G1620:H1620"/>
    <mergeCell ref="D1621:F1621"/>
    <mergeCell ref="A1622:I1622"/>
    <mergeCell ref="G1336:H1336"/>
    <mergeCell ref="G1337:H1337"/>
    <mergeCell ref="G1338:H1338"/>
    <mergeCell ref="D1339:F1339"/>
    <mergeCell ref="A1340:I1340"/>
    <mergeCell ref="A1341:C1341"/>
    <mergeCell ref="D1341:E1341"/>
    <mergeCell ref="G1596:H1596"/>
    <mergeCell ref="G1597:H1597"/>
    <mergeCell ref="G1598:H1598"/>
    <mergeCell ref="D1599:F1599"/>
    <mergeCell ref="A1600:I1600"/>
    <mergeCell ref="A1601:I1601"/>
    <mergeCell ref="G1602:H1602"/>
    <mergeCell ref="G1603:H1603"/>
    <mergeCell ref="G1604:H1604"/>
    <mergeCell ref="D1605:F1605"/>
    <mergeCell ref="D1571:F1571"/>
    <mergeCell ref="A1572:I1572"/>
    <mergeCell ref="A1573:I1573"/>
    <mergeCell ref="G1574:H1574"/>
    <mergeCell ref="G1575:H1575"/>
    <mergeCell ref="G1576:H1576"/>
    <mergeCell ref="D1577:F1577"/>
    <mergeCell ref="A1578:I1578"/>
    <mergeCell ref="A1579:E1579"/>
    <mergeCell ref="B1580:E1580"/>
    <mergeCell ref="B1581:E1581"/>
    <mergeCell ref="G1582:H1582"/>
    <mergeCell ref="G1637:H1637"/>
    <mergeCell ref="C1554:D1554"/>
    <mergeCell ref="G1555:H1555"/>
    <mergeCell ref="A1556:E1556"/>
    <mergeCell ref="B1557:E1557"/>
    <mergeCell ref="B1558:E1558"/>
    <mergeCell ref="B1559:E1559"/>
    <mergeCell ref="B1560:E1560"/>
    <mergeCell ref="B1561:E1561"/>
    <mergeCell ref="G1562:H1562"/>
    <mergeCell ref="G1563:H1563"/>
    <mergeCell ref="G1564:H1564"/>
    <mergeCell ref="G1565:H1565"/>
    <mergeCell ref="G1566:H1566"/>
    <mergeCell ref="G1567:H1567"/>
    <mergeCell ref="G1568:H1568"/>
    <mergeCell ref="G1569:H1569"/>
    <mergeCell ref="G1570:H1570"/>
    <mergeCell ref="A1606:I1606"/>
    <mergeCell ref="A1607:E1607"/>
    <mergeCell ref="B1608:E1608"/>
    <mergeCell ref="B1609:E1609"/>
    <mergeCell ref="G1610:H1610"/>
    <mergeCell ref="G1611:H1611"/>
    <mergeCell ref="G1612:H1612"/>
    <mergeCell ref="G1613:H1613"/>
    <mergeCell ref="A1614:E1614"/>
    <mergeCell ref="B1615:E1615"/>
    <mergeCell ref="G1616:H1616"/>
    <mergeCell ref="G1617:H1617"/>
    <mergeCell ref="G1618:H1618"/>
    <mergeCell ref="G1619:H1619"/>
    <mergeCell ref="G1662:H1662"/>
    <mergeCell ref="A1586:E1586"/>
    <mergeCell ref="B1587:E1587"/>
    <mergeCell ref="G1588:H1588"/>
    <mergeCell ref="G1589:H1589"/>
    <mergeCell ref="G1590:H1590"/>
    <mergeCell ref="G1591:H1591"/>
    <mergeCell ref="G1592:H1592"/>
    <mergeCell ref="D1593:F1593"/>
    <mergeCell ref="A1594:I1594"/>
    <mergeCell ref="A1595:I1595"/>
    <mergeCell ref="G1638:H1638"/>
    <mergeCell ref="D1639:F1639"/>
    <mergeCell ref="A1640:I1640"/>
    <mergeCell ref="A1641:I1641"/>
    <mergeCell ref="G1642:H1642"/>
    <mergeCell ref="G1643:H1643"/>
    <mergeCell ref="G1644:H1644"/>
    <mergeCell ref="A1623:I1623"/>
    <mergeCell ref="G1624:H1624"/>
    <mergeCell ref="G1625:H1625"/>
    <mergeCell ref="G1626:H1626"/>
    <mergeCell ref="D1627:F1627"/>
    <mergeCell ref="A1628:I1628"/>
    <mergeCell ref="A1629:I1629"/>
    <mergeCell ref="G1630:H1630"/>
    <mergeCell ref="G1631:H1631"/>
    <mergeCell ref="G1632:H1632"/>
    <mergeCell ref="D1633:F1633"/>
    <mergeCell ref="A1634:I1634"/>
    <mergeCell ref="A1635:I1635"/>
    <mergeCell ref="G1636:H1636"/>
    <mergeCell ref="D1645:F1645"/>
    <mergeCell ref="A1646:I1646"/>
    <mergeCell ref="A1647:I1647"/>
    <mergeCell ref="G1648:H1648"/>
    <mergeCell ref="G1649:H1649"/>
    <mergeCell ref="G1650:H1650"/>
    <mergeCell ref="D1651:F1651"/>
    <mergeCell ref="A1652:I1652"/>
    <mergeCell ref="A1653:I1653"/>
    <mergeCell ref="G1654:H1654"/>
    <mergeCell ref="G1655:H1655"/>
    <mergeCell ref="D1657:F1657"/>
    <mergeCell ref="A1658:I1658"/>
    <mergeCell ref="A1659:I1659"/>
    <mergeCell ref="G1656:H1656"/>
    <mergeCell ref="G1660:H1660"/>
    <mergeCell ref="G1661:H1661"/>
    <mergeCell ref="D1663:F1663"/>
    <mergeCell ref="A1664:I1664"/>
    <mergeCell ref="D1665:E1665"/>
    <mergeCell ref="A1665:C1665"/>
    <mergeCell ref="B1666:C1666"/>
    <mergeCell ref="D1666:E1666"/>
    <mergeCell ref="G1667:H1667"/>
    <mergeCell ref="A1668:C1668"/>
    <mergeCell ref="D1668:E1668"/>
    <mergeCell ref="D1669:E1669"/>
    <mergeCell ref="B1669:C1669"/>
    <mergeCell ref="B1670:C1670"/>
    <mergeCell ref="D1670:E1670"/>
    <mergeCell ref="B1671:C1671"/>
    <mergeCell ref="D1671:E1671"/>
    <mergeCell ref="B1672:C1672"/>
    <mergeCell ref="D1672:E1672"/>
    <mergeCell ref="G1673:H1673"/>
    <mergeCell ref="G1674:H1674"/>
    <mergeCell ref="G1675:H1675"/>
    <mergeCell ref="G1676:H1676"/>
    <mergeCell ref="D1677:F1677"/>
    <mergeCell ref="A1678:I1678"/>
    <mergeCell ref="A1679:I1679"/>
    <mergeCell ref="G1694:H1694"/>
    <mergeCell ref="G1695:H1695"/>
    <mergeCell ref="G1696:H1696"/>
    <mergeCell ref="G1697:H1697"/>
    <mergeCell ref="G1698:H1698"/>
    <mergeCell ref="D1699:F1699"/>
    <mergeCell ref="A1700:I1700"/>
    <mergeCell ref="A1701:E1701"/>
    <mergeCell ref="B1702:E1702"/>
    <mergeCell ref="B1703:E1703"/>
    <mergeCell ref="G1680:H1680"/>
    <mergeCell ref="G1681:H1681"/>
    <mergeCell ref="G1682:H1682"/>
    <mergeCell ref="D1683:F1683"/>
    <mergeCell ref="A1684:I1684"/>
    <mergeCell ref="A1685:E1685"/>
    <mergeCell ref="B1686:E1686"/>
    <mergeCell ref="B1687:E1687"/>
    <mergeCell ref="G1688:H1688"/>
    <mergeCell ref="G1689:H1689"/>
    <mergeCell ref="G1690:H1690"/>
    <mergeCell ref="G1691:H1691"/>
    <mergeCell ref="A1692:E1692"/>
    <mergeCell ref="B1693:E1693"/>
    <mergeCell ref="G1704:H1704"/>
    <mergeCell ref="G1705:H1705"/>
    <mergeCell ref="G1706:H1706"/>
    <mergeCell ref="G1707:H1707"/>
    <mergeCell ref="A1708:E1708"/>
    <mergeCell ref="B1709:E1709"/>
    <mergeCell ref="G1710:H1710"/>
    <mergeCell ref="G1711:H1711"/>
    <mergeCell ref="G1712:H1712"/>
    <mergeCell ref="G1713:H1713"/>
    <mergeCell ref="G1714:H1714"/>
    <mergeCell ref="D1715:F1715"/>
    <mergeCell ref="A1716:I1716"/>
    <mergeCell ref="A1717:E1717"/>
    <mergeCell ref="B1718:E1718"/>
    <mergeCell ref="B1719:E1719"/>
    <mergeCell ref="G1720:H1720"/>
    <mergeCell ref="G1721:H1721"/>
    <mergeCell ref="G1722:H1722"/>
    <mergeCell ref="G1723:H1723"/>
    <mergeCell ref="A1724:E1724"/>
    <mergeCell ref="B1725:E1725"/>
    <mergeCell ref="B1726:E1726"/>
    <mergeCell ref="B1727:E1727"/>
    <mergeCell ref="B1728:E1728"/>
    <mergeCell ref="G1729:H1729"/>
    <mergeCell ref="G1730:H1730"/>
    <mergeCell ref="G1731:H1731"/>
    <mergeCell ref="G1732:H1732"/>
    <mergeCell ref="G1733:H1733"/>
    <mergeCell ref="D1734:F1734"/>
    <mergeCell ref="A1735:I1735"/>
    <mergeCell ref="A1736:E1736"/>
    <mergeCell ref="B1737:E1737"/>
    <mergeCell ref="B1738:E1738"/>
    <mergeCell ref="G1739:H1739"/>
    <mergeCell ref="G1740:H1740"/>
    <mergeCell ref="G1741:H1741"/>
    <mergeCell ref="G1742:H1742"/>
    <mergeCell ref="G1743:H1743"/>
    <mergeCell ref="A1744:E1744"/>
    <mergeCell ref="B1745:E1745"/>
    <mergeCell ref="G1746:H1746"/>
    <mergeCell ref="G1747:H1747"/>
    <mergeCell ref="G1748:H1748"/>
    <mergeCell ref="G1749:H1749"/>
    <mergeCell ref="A1928:C1928"/>
    <mergeCell ref="D1928:E1928"/>
    <mergeCell ref="A1929:A1930"/>
    <mergeCell ref="B1929:C1929"/>
    <mergeCell ref="D1929:E1930"/>
    <mergeCell ref="F1929:F1930"/>
    <mergeCell ref="G1929:G1930"/>
    <mergeCell ref="G1787:H1787"/>
    <mergeCell ref="G1788:H1788"/>
    <mergeCell ref="G1789:H1789"/>
    <mergeCell ref="G1790:H1790"/>
    <mergeCell ref="A1791:E1791"/>
    <mergeCell ref="B1792:E1792"/>
    <mergeCell ref="G1793:H1793"/>
    <mergeCell ref="G1794:H1794"/>
    <mergeCell ref="G1795:H1795"/>
    <mergeCell ref="G1796:H1796"/>
    <mergeCell ref="G1797:H1797"/>
    <mergeCell ref="D1798:F1798"/>
    <mergeCell ref="A1799:I1799"/>
    <mergeCell ref="B1931:C1931"/>
    <mergeCell ref="H1929:H1930"/>
    <mergeCell ref="I1929:I1930"/>
    <mergeCell ref="G1932:H1932"/>
    <mergeCell ref="G1933:H1933"/>
    <mergeCell ref="G1934:H1934"/>
    <mergeCell ref="G1935:H1935"/>
    <mergeCell ref="D1936:F1936"/>
    <mergeCell ref="A1937:I1937"/>
    <mergeCell ref="A1938:C1938"/>
    <mergeCell ref="D1938:E1938"/>
    <mergeCell ref="B1939:C1939"/>
    <mergeCell ref="D1939:E1939"/>
    <mergeCell ref="D1940:E1940"/>
    <mergeCell ref="G1941:H1941"/>
    <mergeCell ref="B1940:C1940"/>
    <mergeCell ref="A1942:C1942"/>
    <mergeCell ref="D1942:E1942"/>
    <mergeCell ref="B1943:C1943"/>
    <mergeCell ref="D1943:E1943"/>
    <mergeCell ref="G1944:H1944"/>
    <mergeCell ref="G1945:H1945"/>
    <mergeCell ref="G1946:H1946"/>
    <mergeCell ref="G1947:H1947"/>
    <mergeCell ref="D1948:F1948"/>
    <mergeCell ref="A1949:I1949"/>
    <mergeCell ref="A1950:C1950"/>
    <mergeCell ref="D1950:E1950"/>
    <mergeCell ref="B1951:C1951"/>
    <mergeCell ref="D1951:E1951"/>
    <mergeCell ref="G1952:H1952"/>
    <mergeCell ref="A1953:C1953"/>
    <mergeCell ref="D1953:E1953"/>
    <mergeCell ref="B1954:C1954"/>
    <mergeCell ref="D1954:E1954"/>
    <mergeCell ref="B1955:C1955"/>
    <mergeCell ref="D1955:E1955"/>
    <mergeCell ref="G1956:H1956"/>
    <mergeCell ref="G1957:H1957"/>
    <mergeCell ref="G1958:H1958"/>
    <mergeCell ref="G1959:H1959"/>
    <mergeCell ref="D1960:F1960"/>
    <mergeCell ref="A1961:I1961"/>
    <mergeCell ref="A1962:C1962"/>
    <mergeCell ref="D1962:E1962"/>
    <mergeCell ref="B1963:C1963"/>
    <mergeCell ref="D1963:E1963"/>
    <mergeCell ref="B1964:C1964"/>
    <mergeCell ref="D1964:E1964"/>
    <mergeCell ref="G1965:H1965"/>
    <mergeCell ref="A1966:C1966"/>
    <mergeCell ref="D1966:E1966"/>
    <mergeCell ref="B1967:C1967"/>
    <mergeCell ref="D1967:E1967"/>
    <mergeCell ref="G1968:H1968"/>
    <mergeCell ref="G1969:H1969"/>
    <mergeCell ref="G1970:H1970"/>
    <mergeCell ref="G1971:H1971"/>
    <mergeCell ref="D1972:F1972"/>
    <mergeCell ref="A1973:I1973"/>
    <mergeCell ref="A1974:C1974"/>
    <mergeCell ref="D1974:E1974"/>
    <mergeCell ref="B1975:C1975"/>
    <mergeCell ref="D1975:E1975"/>
    <mergeCell ref="B1976:C1976"/>
    <mergeCell ref="D1976:E1976"/>
    <mergeCell ref="G1977:H1977"/>
    <mergeCell ref="A1978:C1978"/>
    <mergeCell ref="D1978:E1978"/>
    <mergeCell ref="B1979:C1979"/>
    <mergeCell ref="D1979:E1979"/>
    <mergeCell ref="G1980:H1980"/>
    <mergeCell ref="G1981:H1981"/>
    <mergeCell ref="G1982:H1982"/>
    <mergeCell ref="G1983:H1983"/>
    <mergeCell ref="D1984:F1984"/>
    <mergeCell ref="A1985:I1985"/>
    <mergeCell ref="D1986:E1986"/>
    <mergeCell ref="A1986:C1986"/>
    <mergeCell ref="B1987:C1987"/>
    <mergeCell ref="D1987:E1987"/>
    <mergeCell ref="A1989:C1989"/>
    <mergeCell ref="D1989:E1989"/>
    <mergeCell ref="B1990:C1990"/>
    <mergeCell ref="D1990:E1990"/>
    <mergeCell ref="G1988:H1988"/>
    <mergeCell ref="G1991:H1991"/>
    <mergeCell ref="G1992:H1992"/>
    <mergeCell ref="G1993:H1993"/>
    <mergeCell ref="G1994:H1994"/>
    <mergeCell ref="D1995:F1995"/>
    <mergeCell ref="A1996:I1996"/>
    <mergeCell ref="A1997:C1997"/>
    <mergeCell ref="D1997:E1997"/>
    <mergeCell ref="B1998:C1998"/>
    <mergeCell ref="D1998:E1998"/>
    <mergeCell ref="B1999:C1999"/>
    <mergeCell ref="D1999:E1999"/>
    <mergeCell ref="G2000:H2000"/>
    <mergeCell ref="A2001:C2001"/>
    <mergeCell ref="D2001:E2001"/>
    <mergeCell ref="B2002:C2002"/>
    <mergeCell ref="D2002:E2002"/>
    <mergeCell ref="G2003:H2003"/>
    <mergeCell ref="G2004:H2004"/>
    <mergeCell ref="G2005:H2005"/>
    <mergeCell ref="G2006:H2006"/>
    <mergeCell ref="D2007:F2007"/>
    <mergeCell ref="A2008:I2008"/>
    <mergeCell ref="A2009:C2009"/>
    <mergeCell ref="D2009:E2009"/>
    <mergeCell ref="B2010:C2010"/>
    <mergeCell ref="D2010:E2010"/>
    <mergeCell ref="B2011:C2011"/>
    <mergeCell ref="D2011:E2011"/>
    <mergeCell ref="G2012:H2012"/>
    <mergeCell ref="A2013:C2013"/>
    <mergeCell ref="D2013:E2013"/>
    <mergeCell ref="B2014:C2014"/>
    <mergeCell ref="D2014:E2014"/>
    <mergeCell ref="G2021:H2021"/>
    <mergeCell ref="I2021:I2022"/>
    <mergeCell ref="G2024:H2024"/>
    <mergeCell ref="G2015:H2015"/>
    <mergeCell ref="G2016:H2016"/>
    <mergeCell ref="G2017:H2017"/>
    <mergeCell ref="G2018:H2018"/>
    <mergeCell ref="D2019:F2019"/>
    <mergeCell ref="A2020:I2020"/>
    <mergeCell ref="A2021:B2022"/>
    <mergeCell ref="C2021:D2022"/>
    <mergeCell ref="E2021:F2021"/>
    <mergeCell ref="C2023:D2023"/>
    <mergeCell ref="A2025:E2025"/>
    <mergeCell ref="B2026:E2026"/>
    <mergeCell ref="B2027:E2027"/>
    <mergeCell ref="B2028:E2028"/>
    <mergeCell ref="B2029:E2029"/>
    <mergeCell ref="B2030:E2030"/>
    <mergeCell ref="B2031:E2031"/>
    <mergeCell ref="G2032:H2032"/>
    <mergeCell ref="G2033:H2033"/>
    <mergeCell ref="G2034:H2034"/>
    <mergeCell ref="G2035:H2035"/>
    <mergeCell ref="G2036:H2036"/>
    <mergeCell ref="A2037:E2037"/>
    <mergeCell ref="B2038:E2038"/>
    <mergeCell ref="B2039:E2039"/>
    <mergeCell ref="B2040:E2040"/>
    <mergeCell ref="B2041:E2041"/>
    <mergeCell ref="B2042:E2042"/>
    <mergeCell ref="B2043:E2043"/>
    <mergeCell ref="B2044:E2044"/>
    <mergeCell ref="B2045:E2045"/>
    <mergeCell ref="B2046:E2046"/>
    <mergeCell ref="B2047:E2047"/>
    <mergeCell ref="B2048:E2048"/>
    <mergeCell ref="B2049:E2049"/>
    <mergeCell ref="G2050:H2050"/>
    <mergeCell ref="G2051:H2051"/>
    <mergeCell ref="G2052:H2052"/>
    <mergeCell ref="G2053:H2053"/>
    <mergeCell ref="G2054:H2054"/>
    <mergeCell ref="D2055:F2055"/>
    <mergeCell ref="A2056:I2056"/>
    <mergeCell ref="A2057:C2057"/>
    <mergeCell ref="D2057:E2057"/>
    <mergeCell ref="B2058:C2058"/>
    <mergeCell ref="D2058:E2058"/>
    <mergeCell ref="B2059:C2059"/>
    <mergeCell ref="D2059:E2059"/>
    <mergeCell ref="G2060:H2060"/>
    <mergeCell ref="A2061:C2061"/>
    <mergeCell ref="D2061:E2061"/>
    <mergeCell ref="B2062:C2062"/>
    <mergeCell ref="D2062:E2062"/>
    <mergeCell ref="B2063:C2063"/>
    <mergeCell ref="D2063:E2063"/>
    <mergeCell ref="G2064:H2064"/>
    <mergeCell ref="G2065:H2065"/>
    <mergeCell ref="G2066:H2066"/>
    <mergeCell ref="G2067:H2067"/>
    <mergeCell ref="D2068:F2068"/>
    <mergeCell ref="A2069:I2069"/>
    <mergeCell ref="A2070:C2070"/>
    <mergeCell ref="D2070:E2070"/>
    <mergeCell ref="A2099:I2099"/>
    <mergeCell ref="A2100:C2100"/>
    <mergeCell ref="D2100:E2100"/>
    <mergeCell ref="G2087:H2087"/>
    <mergeCell ref="G2090:H2090"/>
    <mergeCell ref="G2094:H2094"/>
    <mergeCell ref="G2095:H2095"/>
    <mergeCell ref="G2096:H2096"/>
    <mergeCell ref="G2097:H2097"/>
    <mergeCell ref="A2085:C2085"/>
    <mergeCell ref="B2086:C2086"/>
    <mergeCell ref="D2086:E2086"/>
    <mergeCell ref="A2088:C2088"/>
    <mergeCell ref="D2088:E2088"/>
    <mergeCell ref="B2089:C2089"/>
    <mergeCell ref="D2089:E2089"/>
    <mergeCell ref="A2091:C2091"/>
    <mergeCell ref="B2101:C2101"/>
    <mergeCell ref="D2101:E2101"/>
    <mergeCell ref="G2102:H2102"/>
    <mergeCell ref="D2103:E2103"/>
    <mergeCell ref="A2103:C2103"/>
    <mergeCell ref="B2104:C2104"/>
    <mergeCell ref="D2104:E2104"/>
    <mergeCell ref="G2105:H2105"/>
    <mergeCell ref="A2106:C2106"/>
    <mergeCell ref="D2106:E2106"/>
    <mergeCell ref="D2107:E2107"/>
    <mergeCell ref="B2071:C2071"/>
    <mergeCell ref="D2071:E2071"/>
    <mergeCell ref="G2072:H2072"/>
    <mergeCell ref="A2073:C2073"/>
    <mergeCell ref="D2073:E2073"/>
    <mergeCell ref="D2074:E2074"/>
    <mergeCell ref="G2075:H2075"/>
    <mergeCell ref="B2074:C2074"/>
    <mergeCell ref="A2076:C2076"/>
    <mergeCell ref="D2076:E2076"/>
    <mergeCell ref="B2077:C2077"/>
    <mergeCell ref="D2077:E2077"/>
    <mergeCell ref="B2078:C2078"/>
    <mergeCell ref="D2078:E2078"/>
    <mergeCell ref="G2079:H2079"/>
    <mergeCell ref="G2080:H2080"/>
    <mergeCell ref="G2081:H2081"/>
    <mergeCell ref="G2082:H2082"/>
    <mergeCell ref="D2083:F2083"/>
    <mergeCell ref="A2084:I2084"/>
    <mergeCell ref="D2085:E2085"/>
    <mergeCell ref="D2091:E2091"/>
    <mergeCell ref="B2092:C2092"/>
    <mergeCell ref="D2092:E2092"/>
    <mergeCell ref="B2093:C2093"/>
    <mergeCell ref="D2093:E2093"/>
    <mergeCell ref="D2098:F2098"/>
    <mergeCell ref="B2107:C2107"/>
    <mergeCell ref="B2108:C2108"/>
    <mergeCell ref="D2108:E2108"/>
    <mergeCell ref="G2109:H2109"/>
    <mergeCell ref="G2110:H2110"/>
    <mergeCell ref="G2111:H2111"/>
    <mergeCell ref="G2112:H2112"/>
    <mergeCell ref="B2147:C2147"/>
    <mergeCell ref="D2147:E2147"/>
    <mergeCell ref="B2148:C2148"/>
    <mergeCell ref="D2148:E2148"/>
    <mergeCell ref="G2130:H2130"/>
    <mergeCell ref="G2131:H2131"/>
    <mergeCell ref="G2132:H2132"/>
    <mergeCell ref="G2133:H2133"/>
    <mergeCell ref="A2134:E2134"/>
    <mergeCell ref="B2135:E2135"/>
    <mergeCell ref="G2136:H2136"/>
    <mergeCell ref="G2137:H2137"/>
    <mergeCell ref="G2138:H2138"/>
    <mergeCell ref="G2139:H2139"/>
    <mergeCell ref="G2140:H2140"/>
    <mergeCell ref="D2141:F2141"/>
    <mergeCell ref="A2142:I2142"/>
    <mergeCell ref="A2143:C2143"/>
    <mergeCell ref="D2143:E2143"/>
    <mergeCell ref="G2149:H2149"/>
    <mergeCell ref="G2150:H2150"/>
    <mergeCell ref="G2151:H2151"/>
    <mergeCell ref="G2152:H2152"/>
    <mergeCell ref="D2153:F2153"/>
    <mergeCell ref="A2154:I2154"/>
    <mergeCell ref="A2155:E2155"/>
    <mergeCell ref="B2156:E2156"/>
    <mergeCell ref="B2157:E2157"/>
    <mergeCell ref="G2158:H2158"/>
    <mergeCell ref="D2113:F2113"/>
    <mergeCell ref="A2114:I2114"/>
    <mergeCell ref="A2115:C2115"/>
    <mergeCell ref="D2115:E2115"/>
    <mergeCell ref="B2116:C2116"/>
    <mergeCell ref="D2116:E2116"/>
    <mergeCell ref="G2117:H2117"/>
    <mergeCell ref="A2118:C2118"/>
    <mergeCell ref="D2118:E2118"/>
    <mergeCell ref="B2119:C2119"/>
    <mergeCell ref="D2119:E2119"/>
    <mergeCell ref="B2120:C2120"/>
    <mergeCell ref="D2120:E2120"/>
    <mergeCell ref="G2121:H2121"/>
    <mergeCell ref="G2122:H2122"/>
    <mergeCell ref="G2123:H2123"/>
    <mergeCell ref="G2124:H2124"/>
    <mergeCell ref="D2125:F2125"/>
    <mergeCell ref="A2126:I2126"/>
    <mergeCell ref="A2127:E2127"/>
    <mergeCell ref="B2128:E2128"/>
    <mergeCell ref="B2129:E2129"/>
    <mergeCell ref="B2144:C2144"/>
    <mergeCell ref="D2144:E2144"/>
    <mergeCell ref="G2145:H2145"/>
    <mergeCell ref="A2146:C2146"/>
    <mergeCell ref="D2146:E2146"/>
    <mergeCell ref="G2159:H2159"/>
    <mergeCell ref="G2160:H2160"/>
    <mergeCell ref="G2161:H2161"/>
    <mergeCell ref="A2162:E2162"/>
    <mergeCell ref="B2163:E2163"/>
    <mergeCell ref="G2164:H2164"/>
    <mergeCell ref="G2165:H2165"/>
    <mergeCell ref="G2203:H2203"/>
    <mergeCell ref="G2204:H2204"/>
    <mergeCell ref="G2205:H2205"/>
    <mergeCell ref="D2206:F2206"/>
    <mergeCell ref="A2207:I2207"/>
    <mergeCell ref="A2184:I2184"/>
    <mergeCell ref="G2185:H2185"/>
    <mergeCell ref="G2186:H2186"/>
    <mergeCell ref="G2187:H2187"/>
    <mergeCell ref="D2188:F2188"/>
    <mergeCell ref="A2189:I2189"/>
    <mergeCell ref="A2190:I2190"/>
    <mergeCell ref="G2191:H2191"/>
    <mergeCell ref="G2192:H2192"/>
    <mergeCell ref="D2194:F2194"/>
    <mergeCell ref="A2195:I2195"/>
    <mergeCell ref="A2196:I2196"/>
    <mergeCell ref="G2193:H2193"/>
    <mergeCell ref="G2197:H2197"/>
    <mergeCell ref="G2198:H2198"/>
    <mergeCell ref="A2208:I2208"/>
    <mergeCell ref="G2209:H2209"/>
    <mergeCell ref="G2210:H2210"/>
    <mergeCell ref="G2211:H2211"/>
    <mergeCell ref="D2212:F2212"/>
    <mergeCell ref="A2213:I2213"/>
    <mergeCell ref="A2214:I2214"/>
    <mergeCell ref="G2215:H2215"/>
    <mergeCell ref="G2216:H2216"/>
    <mergeCell ref="G2166:H2166"/>
    <mergeCell ref="G2167:H2167"/>
    <mergeCell ref="G2168:H2168"/>
    <mergeCell ref="D2169:F2169"/>
    <mergeCell ref="A2170:I2170"/>
    <mergeCell ref="A2171:I2171"/>
    <mergeCell ref="D2172:E2172"/>
    <mergeCell ref="A2172:C2172"/>
    <mergeCell ref="B2173:C2173"/>
    <mergeCell ref="D2173:E2173"/>
    <mergeCell ref="B2174:C2174"/>
    <mergeCell ref="D2174:E2174"/>
    <mergeCell ref="G2175:H2175"/>
    <mergeCell ref="D2176:E2176"/>
    <mergeCell ref="A2176:C2176"/>
    <mergeCell ref="B2177:C2177"/>
    <mergeCell ref="D2177:E2177"/>
    <mergeCell ref="G2178:H2178"/>
    <mergeCell ref="G2179:H2179"/>
    <mergeCell ref="G2180:H2180"/>
    <mergeCell ref="G2181:H2181"/>
    <mergeCell ref="D2182:F2182"/>
    <mergeCell ref="A2183:I2183"/>
    <mergeCell ref="G2199:H2199"/>
    <mergeCell ref="D2200:F2200"/>
    <mergeCell ref="A2201:I2201"/>
    <mergeCell ref="A2202:I2202"/>
    <mergeCell ref="G2217:H2217"/>
    <mergeCell ref="D2218:F2218"/>
    <mergeCell ref="A2219:I2219"/>
    <mergeCell ref="A2220:C2220"/>
    <mergeCell ref="D2220:E2220"/>
    <mergeCell ref="B2221:C2221"/>
    <mergeCell ref="D2221:E2221"/>
    <mergeCell ref="A2252:C2252"/>
    <mergeCell ref="D2252:E2252"/>
    <mergeCell ref="B2253:C2253"/>
    <mergeCell ref="D2253:E2253"/>
    <mergeCell ref="B2254:C2254"/>
    <mergeCell ref="D2254:E2254"/>
    <mergeCell ref="D2225:E2226"/>
    <mergeCell ref="F2225:F2226"/>
    <mergeCell ref="D2235:F2235"/>
    <mergeCell ref="G2225:G2226"/>
    <mergeCell ref="H2225:H2226"/>
    <mergeCell ref="I2225:I2226"/>
    <mergeCell ref="G2228:H2228"/>
    <mergeCell ref="G2231:H2231"/>
    <mergeCell ref="G2232:H2232"/>
    <mergeCell ref="G2233:H2233"/>
    <mergeCell ref="G2234:H2234"/>
    <mergeCell ref="B2222:C2222"/>
    <mergeCell ref="D2222:E2222"/>
    <mergeCell ref="G2223:H2223"/>
    <mergeCell ref="A2224:C2224"/>
    <mergeCell ref="D2255:E2255"/>
    <mergeCell ref="B2255:C2255"/>
    <mergeCell ref="B2256:C2256"/>
    <mergeCell ref="D2256:E2256"/>
    <mergeCell ref="B2257:C2257"/>
    <mergeCell ref="D2257:E2257"/>
    <mergeCell ref="G2258:H2258"/>
    <mergeCell ref="D2259:E2259"/>
    <mergeCell ref="A2259:C2259"/>
    <mergeCell ref="B2260:C2260"/>
    <mergeCell ref="D2260:E2260"/>
    <mergeCell ref="B2261:C2261"/>
    <mergeCell ref="D2261:E2261"/>
    <mergeCell ref="B2262:C2262"/>
    <mergeCell ref="D2262:E2262"/>
    <mergeCell ref="G2263:H2263"/>
    <mergeCell ref="G2264:H2264"/>
    <mergeCell ref="G2265:H2265"/>
    <mergeCell ref="G2266:H2266"/>
    <mergeCell ref="D2267:F2267"/>
    <mergeCell ref="A2268:I2268"/>
    <mergeCell ref="D2269:E2269"/>
    <mergeCell ref="A2269:C2269"/>
    <mergeCell ref="B2270:C2270"/>
    <mergeCell ref="D2270:E2270"/>
    <mergeCell ref="B2271:C2271"/>
    <mergeCell ref="D2271:E2271"/>
    <mergeCell ref="B2272:C2272"/>
    <mergeCell ref="D2272:E2272"/>
    <mergeCell ref="B2273:C2273"/>
    <mergeCell ref="D2273:E2273"/>
    <mergeCell ref="B2274:C2274"/>
    <mergeCell ref="D2274:E2274"/>
    <mergeCell ref="G2275:H2275"/>
    <mergeCell ref="G2316:H2316"/>
    <mergeCell ref="G2317:H2317"/>
    <mergeCell ref="D2318:F2318"/>
    <mergeCell ref="A2319:I2319"/>
    <mergeCell ref="A2320:C2320"/>
    <mergeCell ref="D2320:E2320"/>
    <mergeCell ref="B2321:C2321"/>
    <mergeCell ref="D2321:E2321"/>
    <mergeCell ref="D2322:E2322"/>
    <mergeCell ref="G2323:H2323"/>
    <mergeCell ref="B2322:C2322"/>
    <mergeCell ref="A2324:C2324"/>
    <mergeCell ref="D2324:E2324"/>
    <mergeCell ref="B2325:C2325"/>
    <mergeCell ref="D2325:E2325"/>
    <mergeCell ref="A2276:C2276"/>
    <mergeCell ref="D2276:E2276"/>
    <mergeCell ref="B2277:C2277"/>
    <mergeCell ref="D2277:E2277"/>
    <mergeCell ref="G2278:H2278"/>
    <mergeCell ref="A2279:C2279"/>
    <mergeCell ref="D2279:E2279"/>
    <mergeCell ref="B2280:C2280"/>
    <mergeCell ref="D2280:E2280"/>
    <mergeCell ref="B2309:C2309"/>
    <mergeCell ref="D2309:E2309"/>
    <mergeCell ref="G2310:H2310"/>
    <mergeCell ref="A2311:C2311"/>
    <mergeCell ref="D2311:E2311"/>
    <mergeCell ref="B2312:C2312"/>
    <mergeCell ref="D2312:E2312"/>
    <mergeCell ref="B2313:C2313"/>
    <mergeCell ref="D2291:E2291"/>
    <mergeCell ref="B2292:C2292"/>
    <mergeCell ref="D2292:E2292"/>
    <mergeCell ref="B2293:C2293"/>
    <mergeCell ref="D2293:E2293"/>
    <mergeCell ref="G2294:H2294"/>
    <mergeCell ref="A2295:C2295"/>
    <mergeCell ref="D2295:E2295"/>
    <mergeCell ref="B2296:C2296"/>
    <mergeCell ref="D2296:E2296"/>
    <mergeCell ref="G2297:H2297"/>
    <mergeCell ref="A2298:C2298"/>
    <mergeCell ref="D2298:E2298"/>
    <mergeCell ref="B2299:C2299"/>
    <mergeCell ref="D2299:E2299"/>
    <mergeCell ref="G2314:H2314"/>
    <mergeCell ref="G2315:H2315"/>
    <mergeCell ref="D2313:E2313"/>
    <mergeCell ref="G2300:H2300"/>
    <mergeCell ref="G2301:H2301"/>
    <mergeCell ref="G2302:H2302"/>
    <mergeCell ref="G2303:H2303"/>
    <mergeCell ref="D2304:F2304"/>
    <mergeCell ref="A2305:I2305"/>
    <mergeCell ref="A2306:C2306"/>
    <mergeCell ref="D2306:E2306"/>
    <mergeCell ref="B2307:C2307"/>
    <mergeCell ref="D2307:E2307"/>
    <mergeCell ref="B2308:C2308"/>
    <mergeCell ref="D2308:E2308"/>
    <mergeCell ref="G2379:H2379"/>
    <mergeCell ref="D2333:F2333"/>
    <mergeCell ref="A2334:I2334"/>
    <mergeCell ref="A2335:C2335"/>
    <mergeCell ref="D2335:E2335"/>
    <mergeCell ref="B2336:C2336"/>
    <mergeCell ref="D2336:E2336"/>
    <mergeCell ref="D2337:E2337"/>
    <mergeCell ref="B2337:C2337"/>
    <mergeCell ref="B2338:C2338"/>
    <mergeCell ref="D2338:E2338"/>
    <mergeCell ref="B2339:C2339"/>
    <mergeCell ref="D2339:E2339"/>
    <mergeCell ref="G2340:H2340"/>
    <mergeCell ref="G2341:H2341"/>
    <mergeCell ref="G2342:H2342"/>
    <mergeCell ref="G2326:H2326"/>
    <mergeCell ref="D2327:E2327"/>
    <mergeCell ref="A2381:I2381"/>
    <mergeCell ref="A2382:I2382"/>
    <mergeCell ref="G2383:H2383"/>
    <mergeCell ref="G2391:H2391"/>
    <mergeCell ref="D2392:F2392"/>
    <mergeCell ref="A2393:I2393"/>
    <mergeCell ref="A2394:I2394"/>
    <mergeCell ref="G2395:H2395"/>
    <mergeCell ref="G2396:H2396"/>
    <mergeCell ref="G2397:H2397"/>
    <mergeCell ref="D2398:F2398"/>
    <mergeCell ref="A2399:I2399"/>
    <mergeCell ref="A2400:I2400"/>
    <mergeCell ref="G2401:H2401"/>
    <mergeCell ref="G2402:H2402"/>
    <mergeCell ref="G2403:H2403"/>
    <mergeCell ref="A2327:C2327"/>
    <mergeCell ref="B2328:C2328"/>
    <mergeCell ref="D2328:E2328"/>
    <mergeCell ref="G2329:H2329"/>
    <mergeCell ref="G2330:H2330"/>
    <mergeCell ref="G2331:H2331"/>
    <mergeCell ref="G2332:H2332"/>
    <mergeCell ref="G2367:H2367"/>
    <mergeCell ref="G2371:H2371"/>
    <mergeCell ref="G2372:H2372"/>
    <mergeCell ref="G2373:H2373"/>
    <mergeCell ref="D2374:F2374"/>
    <mergeCell ref="A2375:I2375"/>
    <mergeCell ref="A2376:I2376"/>
    <mergeCell ref="G2377:H2377"/>
    <mergeCell ref="G2378:H2378"/>
    <mergeCell ref="D2404:F2404"/>
    <mergeCell ref="A2405:I2405"/>
    <mergeCell ref="A2406:I2406"/>
    <mergeCell ref="G2407:H2407"/>
    <mergeCell ref="G2408:H2408"/>
    <mergeCell ref="D2410:F2410"/>
    <mergeCell ref="A2411:I2411"/>
    <mergeCell ref="A2412:I2412"/>
    <mergeCell ref="G2409:H2409"/>
    <mergeCell ref="G2413:H2413"/>
    <mergeCell ref="G2414:H2414"/>
    <mergeCell ref="G2415:H2415"/>
    <mergeCell ref="D2416:F2416"/>
    <mergeCell ref="A2417:I2417"/>
    <mergeCell ref="A2418:I2418"/>
    <mergeCell ref="G2426:H2426"/>
    <mergeCell ref="G2427:H2427"/>
    <mergeCell ref="G2419:H2419"/>
    <mergeCell ref="G2420:H2420"/>
    <mergeCell ref="G2421:H2421"/>
    <mergeCell ref="D2422:F2422"/>
    <mergeCell ref="A2423:I2423"/>
    <mergeCell ref="A2424:I2424"/>
    <mergeCell ref="G2425:H2425"/>
    <mergeCell ref="A2363:I2363"/>
    <mergeCell ref="A2364:I2364"/>
    <mergeCell ref="G2365:H2365"/>
    <mergeCell ref="G2366:H2366"/>
    <mergeCell ref="D2368:F2368"/>
    <mergeCell ref="A2369:I2369"/>
    <mergeCell ref="A2370:I2370"/>
    <mergeCell ref="G2384:H2384"/>
    <mergeCell ref="G2385:H2385"/>
    <mergeCell ref="D2386:F2386"/>
    <mergeCell ref="A2387:I2387"/>
    <mergeCell ref="A2388:I2388"/>
    <mergeCell ref="G2389:H2389"/>
    <mergeCell ref="G2390:H2390"/>
    <mergeCell ref="G2343:H2343"/>
    <mergeCell ref="D2344:F2344"/>
    <mergeCell ref="A2345:I2345"/>
    <mergeCell ref="A2346:I2346"/>
    <mergeCell ref="G2347:H2347"/>
    <mergeCell ref="G2348:H2348"/>
    <mergeCell ref="G2349:H2349"/>
    <mergeCell ref="D2350:F2350"/>
    <mergeCell ref="A2351:I2351"/>
    <mergeCell ref="A2352:I2352"/>
    <mergeCell ref="G2353:H2353"/>
    <mergeCell ref="G2354:H2354"/>
    <mergeCell ref="G2355:H2355"/>
    <mergeCell ref="D2356:F2356"/>
    <mergeCell ref="A2357:I2357"/>
    <mergeCell ref="A2358:I2358"/>
    <mergeCell ref="G2359:H2359"/>
    <mergeCell ref="D2380:F2380"/>
    <mergeCell ref="G1762:H1762"/>
    <mergeCell ref="D1763:F1763"/>
    <mergeCell ref="A1764:I1764"/>
    <mergeCell ref="A1765:E1765"/>
    <mergeCell ref="B1766:E1766"/>
    <mergeCell ref="B1767:E1767"/>
    <mergeCell ref="G1768:H1768"/>
    <mergeCell ref="G1769:H1769"/>
    <mergeCell ref="G1770:H1770"/>
    <mergeCell ref="G1771:H1771"/>
    <mergeCell ref="A1772:E1772"/>
    <mergeCell ref="B1773:E1773"/>
    <mergeCell ref="B1774:E1774"/>
    <mergeCell ref="B1775:E1775"/>
    <mergeCell ref="G2360:H2360"/>
    <mergeCell ref="G2361:H2361"/>
    <mergeCell ref="D2362:F2362"/>
    <mergeCell ref="G2281:H2281"/>
    <mergeCell ref="G2282:H2282"/>
    <mergeCell ref="G2283:H2283"/>
    <mergeCell ref="G2284:H2284"/>
    <mergeCell ref="D2285:F2285"/>
    <mergeCell ref="A2286:I2286"/>
    <mergeCell ref="D2287:E2287"/>
    <mergeCell ref="A2287:C2287"/>
    <mergeCell ref="B2288:C2288"/>
    <mergeCell ref="D2288:E2288"/>
    <mergeCell ref="B2289:C2289"/>
    <mergeCell ref="D2289:E2289"/>
    <mergeCell ref="B2290:C2290"/>
    <mergeCell ref="D2290:E2290"/>
    <mergeCell ref="B2291:C2291"/>
    <mergeCell ref="G1750:H1750"/>
    <mergeCell ref="D1751:F1751"/>
    <mergeCell ref="A1752:I1752"/>
    <mergeCell ref="A1753:C1753"/>
    <mergeCell ref="D1753:E1753"/>
    <mergeCell ref="D1754:E1754"/>
    <mergeCell ref="G1755:H1755"/>
    <mergeCell ref="B1754:C1754"/>
    <mergeCell ref="A1756:C1756"/>
    <mergeCell ref="D1756:E1756"/>
    <mergeCell ref="B1757:C1757"/>
    <mergeCell ref="D1757:E1757"/>
    <mergeCell ref="B1758:C1758"/>
    <mergeCell ref="D1758:E1758"/>
    <mergeCell ref="G1759:H1759"/>
    <mergeCell ref="G1760:H1760"/>
    <mergeCell ref="G1761:H1761"/>
    <mergeCell ref="G1776:H1776"/>
    <mergeCell ref="G1777:H1777"/>
    <mergeCell ref="G1778:H1778"/>
    <mergeCell ref="G1779:H1779"/>
    <mergeCell ref="G1780:H1780"/>
    <mergeCell ref="D1781:F1781"/>
    <mergeCell ref="A1782:I1782"/>
    <mergeCell ref="A1783:E1783"/>
    <mergeCell ref="B1784:E1784"/>
    <mergeCell ref="B1785:E1785"/>
    <mergeCell ref="G1786:H1786"/>
    <mergeCell ref="B1801:E1801"/>
    <mergeCell ref="B1802:E1802"/>
    <mergeCell ref="G1803:H1803"/>
    <mergeCell ref="G1804:H1804"/>
    <mergeCell ref="G1805:H1805"/>
    <mergeCell ref="G1806:H1806"/>
    <mergeCell ref="A1800:E1800"/>
    <mergeCell ref="G1807:H1807"/>
    <mergeCell ref="A1845:C1845"/>
    <mergeCell ref="D1845:E1845"/>
    <mergeCell ref="B1846:C1846"/>
    <mergeCell ref="D1846:E1846"/>
    <mergeCell ref="B1847:C1847"/>
    <mergeCell ref="D1847:E1847"/>
    <mergeCell ref="G1848:H1848"/>
    <mergeCell ref="A1849:C1849"/>
    <mergeCell ref="D1849:E1849"/>
    <mergeCell ref="B1850:C1850"/>
    <mergeCell ref="D1850:E1850"/>
    <mergeCell ref="G1851:H1851"/>
    <mergeCell ref="G1852:H1852"/>
    <mergeCell ref="G1853:H1853"/>
    <mergeCell ref="A1808:E1808"/>
    <mergeCell ref="B1809:E1809"/>
    <mergeCell ref="G1810:H1810"/>
    <mergeCell ref="G1811:H1811"/>
    <mergeCell ref="G1812:H1812"/>
    <mergeCell ref="G1813:H1813"/>
    <mergeCell ref="G1814:H1814"/>
    <mergeCell ref="D1815:F1815"/>
    <mergeCell ref="A1816:I1816"/>
    <mergeCell ref="A1817:E1817"/>
    <mergeCell ref="B1818:E1818"/>
    <mergeCell ref="B1819:E1819"/>
    <mergeCell ref="G1820:H1820"/>
    <mergeCell ref="G1821:H1821"/>
    <mergeCell ref="G1822:H1822"/>
    <mergeCell ref="G1823:H1823"/>
    <mergeCell ref="A1824:E1824"/>
    <mergeCell ref="B1825:E1825"/>
    <mergeCell ref="G1826:H1826"/>
    <mergeCell ref="G1827:H1827"/>
    <mergeCell ref="G1828:H1828"/>
    <mergeCell ref="G1829:H1829"/>
    <mergeCell ref="G1830:H1830"/>
    <mergeCell ref="D1831:F1831"/>
    <mergeCell ref="A1832:I1832"/>
    <mergeCell ref="A1833:C1833"/>
    <mergeCell ref="D1833:E1833"/>
    <mergeCell ref="D1834:E1834"/>
    <mergeCell ref="B1834:C1834"/>
    <mergeCell ref="B1835:C1835"/>
    <mergeCell ref="D1835:E1835"/>
    <mergeCell ref="A1837:C1837"/>
    <mergeCell ref="D1837:E1837"/>
    <mergeCell ref="B1838:C1838"/>
    <mergeCell ref="D1838:E1838"/>
    <mergeCell ref="G1836:H1836"/>
    <mergeCell ref="G1839:H1839"/>
    <mergeCell ref="G1840:H1840"/>
    <mergeCell ref="G1841:H1841"/>
    <mergeCell ref="G1842:H1842"/>
    <mergeCell ref="D1843:F1843"/>
    <mergeCell ref="A1844:I1844"/>
    <mergeCell ref="G1854:H1854"/>
    <mergeCell ref="D1855:F1855"/>
    <mergeCell ref="A1856:I1856"/>
    <mergeCell ref="A1857:C1857"/>
    <mergeCell ref="D1857:E1857"/>
    <mergeCell ref="B1858:C1858"/>
    <mergeCell ref="D1858:E1858"/>
    <mergeCell ref="B1859:C1859"/>
    <mergeCell ref="D1859:E1859"/>
    <mergeCell ref="G1860:H1860"/>
    <mergeCell ref="A1861:C1861"/>
    <mergeCell ref="D1861:E1861"/>
    <mergeCell ref="B1862:C1862"/>
    <mergeCell ref="D1862:E1862"/>
    <mergeCell ref="B1863:C1863"/>
    <mergeCell ref="D1863:E1863"/>
    <mergeCell ref="G1864:H1864"/>
    <mergeCell ref="G1865:H1865"/>
    <mergeCell ref="G1866:H1866"/>
    <mergeCell ref="G1867:H1867"/>
    <mergeCell ref="D1868:F1868"/>
    <mergeCell ref="A1869:I1869"/>
    <mergeCell ref="A1870:C1870"/>
    <mergeCell ref="D1870:E1870"/>
    <mergeCell ref="B1871:C1871"/>
    <mergeCell ref="D1871:E1871"/>
    <mergeCell ref="D1872:E1872"/>
    <mergeCell ref="G1873:H1873"/>
    <mergeCell ref="B1872:C1872"/>
    <mergeCell ref="A1874:C1874"/>
    <mergeCell ref="D1874:E1874"/>
    <mergeCell ref="B1875:C1875"/>
    <mergeCell ref="D1875:E1875"/>
    <mergeCell ref="B1876:C1876"/>
    <mergeCell ref="D1876:E1876"/>
    <mergeCell ref="G1877:H1877"/>
    <mergeCell ref="G1878:H1878"/>
    <mergeCell ref="G1879:H1879"/>
    <mergeCell ref="G1880:H1880"/>
    <mergeCell ref="D1881:F1881"/>
    <mergeCell ref="A1882:I1882"/>
    <mergeCell ref="A1883:E1883"/>
    <mergeCell ref="B1884:E1884"/>
    <mergeCell ref="B1885:E1885"/>
    <mergeCell ref="G1886:H1886"/>
    <mergeCell ref="G1887:H1887"/>
    <mergeCell ref="G1888:H1888"/>
    <mergeCell ref="A1890:E1890"/>
    <mergeCell ref="B1891:E1891"/>
    <mergeCell ref="G1889:H1889"/>
    <mergeCell ref="G1892:H1892"/>
    <mergeCell ref="G1893:H1893"/>
    <mergeCell ref="G1894:H1894"/>
    <mergeCell ref="G1895:H1895"/>
    <mergeCell ref="G1896:H1896"/>
    <mergeCell ref="D1897:F1897"/>
    <mergeCell ref="A1898:I1898"/>
    <mergeCell ref="A1899:C1899"/>
    <mergeCell ref="D1899:E1899"/>
    <mergeCell ref="B1900:C1900"/>
    <mergeCell ref="D1900:E1900"/>
    <mergeCell ref="D1901:E1901"/>
    <mergeCell ref="G1902:H1902"/>
    <mergeCell ref="B1901:C1901"/>
    <mergeCell ref="A1903:C1903"/>
    <mergeCell ref="D1903:E1903"/>
    <mergeCell ref="B1904:C1904"/>
    <mergeCell ref="D1904:E1904"/>
    <mergeCell ref="G1905:H1905"/>
    <mergeCell ref="G1906:H1906"/>
    <mergeCell ref="G1907:H1907"/>
    <mergeCell ref="G1908:H1908"/>
    <mergeCell ref="D1909:F1909"/>
    <mergeCell ref="A1910:I1910"/>
    <mergeCell ref="A1911:C1911"/>
    <mergeCell ref="D1911:E1911"/>
    <mergeCell ref="B1912:C1912"/>
    <mergeCell ref="D1912:E1912"/>
    <mergeCell ref="G1913:H1913"/>
    <mergeCell ref="A1914:C1914"/>
    <mergeCell ref="D1914:E1914"/>
    <mergeCell ref="B1915:C1915"/>
    <mergeCell ref="D1915:E1915"/>
    <mergeCell ref="B1916:C1916"/>
    <mergeCell ref="D1916:E1916"/>
    <mergeCell ref="G1917:H1917"/>
    <mergeCell ref="G1918:H1918"/>
    <mergeCell ref="G1919:H1919"/>
    <mergeCell ref="G1920:H1920"/>
    <mergeCell ref="D1921:F1921"/>
    <mergeCell ref="A1922:I1922"/>
    <mergeCell ref="D1926:E1926"/>
    <mergeCell ref="G1927:H1927"/>
    <mergeCell ref="A1923:C1923"/>
    <mergeCell ref="D1923:E1923"/>
    <mergeCell ref="B1924:C1924"/>
    <mergeCell ref="D1924:E1924"/>
    <mergeCell ref="B1925:C1925"/>
    <mergeCell ref="D1925:E1925"/>
    <mergeCell ref="B1926:C1926"/>
    <mergeCell ref="D2224:E2224"/>
    <mergeCell ref="A2225:A2226"/>
    <mergeCell ref="B2225:C2225"/>
    <mergeCell ref="B2227:C2227"/>
    <mergeCell ref="A2229:C2229"/>
    <mergeCell ref="D2229:E2229"/>
    <mergeCell ref="B2230:C2230"/>
    <mergeCell ref="D2230:E2230"/>
    <mergeCell ref="A2236:I2236"/>
    <mergeCell ref="D2237:E2237"/>
    <mergeCell ref="A2237:C2237"/>
    <mergeCell ref="B2238:C2238"/>
    <mergeCell ref="D2238:E2238"/>
    <mergeCell ref="B2239:C2239"/>
    <mergeCell ref="D2239:E2239"/>
    <mergeCell ref="G2240:H2240"/>
    <mergeCell ref="D2241:E2241"/>
    <mergeCell ref="A2241:C2241"/>
    <mergeCell ref="B2242:C2242"/>
    <mergeCell ref="D2242:E2242"/>
    <mergeCell ref="A2244:C2244"/>
    <mergeCell ref="D2244:E2244"/>
    <mergeCell ref="B2245:C2245"/>
    <mergeCell ref="D2245:E2245"/>
    <mergeCell ref="G2243:H2243"/>
    <mergeCell ref="G2246:H2246"/>
    <mergeCell ref="G2247:H2247"/>
    <mergeCell ref="G2248:H2248"/>
    <mergeCell ref="G2249:H2249"/>
    <mergeCell ref="D2250:F2250"/>
    <mergeCell ref="A2251:I2251"/>
    <mergeCell ref="A1:I1"/>
    <mergeCell ref="D2:F2"/>
    <mergeCell ref="A3:I3"/>
    <mergeCell ref="A4:E4"/>
    <mergeCell ref="B5:E5"/>
    <mergeCell ref="B6:E6"/>
    <mergeCell ref="G7:H7"/>
    <mergeCell ref="G8:H8"/>
    <mergeCell ref="G9:H9"/>
    <mergeCell ref="G10:H10"/>
    <mergeCell ref="A11:E11"/>
    <mergeCell ref="B12:E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B25:E25"/>
    <mergeCell ref="B26:E26"/>
    <mergeCell ref="B27:E27"/>
    <mergeCell ref="G28:H28"/>
    <mergeCell ref="G35:H35"/>
    <mergeCell ref="I35:I36"/>
    <mergeCell ref="G39:H39"/>
    <mergeCell ref="G29:H29"/>
    <mergeCell ref="G30:H30"/>
    <mergeCell ref="G31:H31"/>
    <mergeCell ref="G32:H32"/>
    <mergeCell ref="D33:F33"/>
    <mergeCell ref="A34:I34"/>
    <mergeCell ref="A35:B36"/>
    <mergeCell ref="C35:D36"/>
    <mergeCell ref="E35:F35"/>
    <mergeCell ref="C37:D37"/>
    <mergeCell ref="C38:D38"/>
    <mergeCell ref="A40:E40"/>
    <mergeCell ref="B41:E41"/>
    <mergeCell ref="B42:E42"/>
    <mergeCell ref="C81:D82"/>
    <mergeCell ref="C83:D83"/>
    <mergeCell ref="C84:D84"/>
    <mergeCell ref="G85:H85"/>
    <mergeCell ref="A86:E86"/>
    <mergeCell ref="B87:E87"/>
    <mergeCell ref="B88:E88"/>
    <mergeCell ref="B89:E89"/>
    <mergeCell ref="G90:H90"/>
    <mergeCell ref="G91:H91"/>
    <mergeCell ref="G92:H92"/>
    <mergeCell ref="G93:H93"/>
    <mergeCell ref="A94:E94"/>
    <mergeCell ref="B95:E95"/>
    <mergeCell ref="B43:E43"/>
    <mergeCell ref="B44:E44"/>
    <mergeCell ref="B45:E45"/>
    <mergeCell ref="G46:H46"/>
    <mergeCell ref="G47:H47"/>
    <mergeCell ref="G48:H48"/>
    <mergeCell ref="G49:H49"/>
    <mergeCell ref="A50:E50"/>
    <mergeCell ref="B51:E51"/>
    <mergeCell ref="B52:E52"/>
    <mergeCell ref="B53:E53"/>
    <mergeCell ref="B54:E54"/>
    <mergeCell ref="B55:E55"/>
    <mergeCell ref="B56:E56"/>
    <mergeCell ref="B57:E57"/>
    <mergeCell ref="B58:E58"/>
    <mergeCell ref="B59:E59"/>
    <mergeCell ref="B60:E60"/>
    <mergeCell ref="B61:E61"/>
    <mergeCell ref="B62:E62"/>
    <mergeCell ref="B63:E63"/>
    <mergeCell ref="B64:E64"/>
    <mergeCell ref="B65:E65"/>
    <mergeCell ref="B66:E66"/>
    <mergeCell ref="B67:E67"/>
    <mergeCell ref="B68:E68"/>
    <mergeCell ref="B69:E69"/>
    <mergeCell ref="B70:E70"/>
    <mergeCell ref="B71:E71"/>
    <mergeCell ref="B72:E72"/>
    <mergeCell ref="B73:E73"/>
    <mergeCell ref="G74:H74"/>
    <mergeCell ref="G120:H120"/>
    <mergeCell ref="G75:H75"/>
    <mergeCell ref="G76:H76"/>
    <mergeCell ref="G77:H77"/>
    <mergeCell ref="G78:H78"/>
    <mergeCell ref="D79:F79"/>
    <mergeCell ref="A80:I80"/>
    <mergeCell ref="A81:B82"/>
    <mergeCell ref="E81:F81"/>
    <mergeCell ref="G81:H81"/>
    <mergeCell ref="I81:I82"/>
    <mergeCell ref="B96:E96"/>
    <mergeCell ref="B97:E97"/>
    <mergeCell ref="B98:E98"/>
    <mergeCell ref="B99:E99"/>
    <mergeCell ref="B100:E100"/>
    <mergeCell ref="B101:E101"/>
    <mergeCell ref="B102:E102"/>
    <mergeCell ref="B103:E103"/>
    <mergeCell ref="B104:E104"/>
    <mergeCell ref="B105:E105"/>
    <mergeCell ref="B106:E106"/>
    <mergeCell ref="B107:E107"/>
    <mergeCell ref="B108:E108"/>
    <mergeCell ref="B109:E109"/>
    <mergeCell ref="B110:E110"/>
    <mergeCell ref="B111:E111"/>
    <mergeCell ref="B112:E112"/>
    <mergeCell ref="B113:E113"/>
    <mergeCell ref="B114:E114"/>
    <mergeCell ref="B115:E115"/>
    <mergeCell ref="B116:E116"/>
    <mergeCell ref="B117:E117"/>
    <mergeCell ref="B118:E118"/>
    <mergeCell ref="G119:H119"/>
    <mergeCell ref="G121:H121"/>
    <mergeCell ref="G122:H122"/>
    <mergeCell ref="G123:H123"/>
    <mergeCell ref="D124:F124"/>
    <mergeCell ref="A125:I125"/>
    <mergeCell ref="A126:E126"/>
    <mergeCell ref="B127:E127"/>
    <mergeCell ref="B128:E128"/>
    <mergeCell ref="G129:H129"/>
    <mergeCell ref="G130:H130"/>
    <mergeCell ref="G131:H131"/>
    <mergeCell ref="G132:H132"/>
    <mergeCell ref="A133:E133"/>
    <mergeCell ref="B134:E134"/>
    <mergeCell ref="B135:E135"/>
    <mergeCell ref="B136:E136"/>
    <mergeCell ref="B137:E137"/>
    <mergeCell ref="G138:H138"/>
    <mergeCell ref="G139:H139"/>
    <mergeCell ref="G140:H140"/>
    <mergeCell ref="G141:H141"/>
    <mergeCell ref="G142:H142"/>
    <mergeCell ref="D143:F143"/>
    <mergeCell ref="A144:I144"/>
    <mergeCell ref="B159:E159"/>
    <mergeCell ref="B160:E160"/>
    <mergeCell ref="B161:E161"/>
    <mergeCell ref="B162:E162"/>
    <mergeCell ref="G163:H163"/>
    <mergeCell ref="G164:H164"/>
    <mergeCell ref="G165:H165"/>
    <mergeCell ref="G166:H166"/>
    <mergeCell ref="G167:H167"/>
    <mergeCell ref="D168:F168"/>
    <mergeCell ref="A145:E145"/>
    <mergeCell ref="B146:E146"/>
    <mergeCell ref="B147:E147"/>
    <mergeCell ref="B148:E148"/>
    <mergeCell ref="B149:E149"/>
    <mergeCell ref="G150:H150"/>
    <mergeCell ref="G151:H151"/>
    <mergeCell ref="G152:H152"/>
    <mergeCell ref="G153:H153"/>
    <mergeCell ref="A154:E154"/>
    <mergeCell ref="B155:E155"/>
    <mergeCell ref="B156:E156"/>
    <mergeCell ref="B157:E157"/>
    <mergeCell ref="B158:E158"/>
    <mergeCell ref="A169:I169"/>
    <mergeCell ref="A170:E170"/>
    <mergeCell ref="B171:E171"/>
    <mergeCell ref="B172:E172"/>
    <mergeCell ref="G173:H173"/>
    <mergeCell ref="G174:H174"/>
    <mergeCell ref="G175:H175"/>
    <mergeCell ref="G176:H176"/>
    <mergeCell ref="A177:E177"/>
    <mergeCell ref="B178:E178"/>
    <mergeCell ref="B179:E179"/>
    <mergeCell ref="B180:E180"/>
    <mergeCell ref="B181:E181"/>
    <mergeCell ref="G182:H182"/>
    <mergeCell ref="G183:H183"/>
    <mergeCell ref="G184:H184"/>
    <mergeCell ref="G185:H185"/>
    <mergeCell ref="G186:H186"/>
    <mergeCell ref="D187:F187"/>
    <mergeCell ref="A188:I188"/>
    <mergeCell ref="A189:E189"/>
    <mergeCell ref="B190:E190"/>
    <mergeCell ref="B191:E191"/>
    <mergeCell ref="G192:H192"/>
    <mergeCell ref="G193:H193"/>
    <mergeCell ref="G194:H194"/>
    <mergeCell ref="G195:H195"/>
    <mergeCell ref="A196:E196"/>
    <mergeCell ref="B197:E197"/>
    <mergeCell ref="B198:E198"/>
    <mergeCell ref="G199:H199"/>
    <mergeCell ref="G200:H200"/>
    <mergeCell ref="G201:H201"/>
    <mergeCell ref="G202:H202"/>
    <mergeCell ref="G203:H203"/>
    <mergeCell ref="D204:F204"/>
    <mergeCell ref="A205:I205"/>
    <mergeCell ref="A206:E206"/>
    <mergeCell ref="B207:E207"/>
    <mergeCell ref="G208:H208"/>
    <mergeCell ref="G209:H209"/>
    <mergeCell ref="G210:H210"/>
    <mergeCell ref="G211:H211"/>
    <mergeCell ref="G212:H212"/>
    <mergeCell ref="D213:F213"/>
    <mergeCell ref="A214:I214"/>
    <mergeCell ref="G271:H271"/>
    <mergeCell ref="G272:H272"/>
    <mergeCell ref="D273:F273"/>
    <mergeCell ref="A274:I274"/>
    <mergeCell ref="A275:C275"/>
    <mergeCell ref="D275:E275"/>
    <mergeCell ref="G236:H236"/>
    <mergeCell ref="G237:H237"/>
    <mergeCell ref="G238:H238"/>
    <mergeCell ref="G239:H239"/>
    <mergeCell ref="D240:F240"/>
    <mergeCell ref="A241:I241"/>
    <mergeCell ref="A242:E242"/>
    <mergeCell ref="B243:E243"/>
    <mergeCell ref="G244:H244"/>
    <mergeCell ref="G245:H245"/>
    <mergeCell ref="G246:H246"/>
    <mergeCell ref="G247:H247"/>
    <mergeCell ref="G248:H248"/>
    <mergeCell ref="D249:F249"/>
    <mergeCell ref="G290:H290"/>
    <mergeCell ref="G291:H291"/>
    <mergeCell ref="G292:H292"/>
    <mergeCell ref="D293:F293"/>
    <mergeCell ref="D276:E276"/>
    <mergeCell ref="B276:C276"/>
    <mergeCell ref="B277:C277"/>
    <mergeCell ref="D277:E277"/>
    <mergeCell ref="B278:C278"/>
    <mergeCell ref="D278:E278"/>
    <mergeCell ref="B279:C279"/>
    <mergeCell ref="D279:E279"/>
    <mergeCell ref="A257:E257"/>
    <mergeCell ref="B258:E258"/>
    <mergeCell ref="G259:H259"/>
    <mergeCell ref="G260:H260"/>
    <mergeCell ref="G261:H261"/>
    <mergeCell ref="G262:H262"/>
    <mergeCell ref="G263:H263"/>
    <mergeCell ref="D264:F264"/>
    <mergeCell ref="A265:I265"/>
    <mergeCell ref="A266:E266"/>
    <mergeCell ref="B267:E267"/>
    <mergeCell ref="G268:H268"/>
    <mergeCell ref="G269:H269"/>
    <mergeCell ref="G270:H270"/>
    <mergeCell ref="A232:I232"/>
    <mergeCell ref="A233:E233"/>
    <mergeCell ref="B234:E234"/>
    <mergeCell ref="G235:H235"/>
    <mergeCell ref="G280:H280"/>
    <mergeCell ref="G281:H281"/>
    <mergeCell ref="G282:H282"/>
    <mergeCell ref="G283:H283"/>
    <mergeCell ref="D284:F284"/>
    <mergeCell ref="A285:I285"/>
    <mergeCell ref="D286:E286"/>
    <mergeCell ref="A286:C286"/>
    <mergeCell ref="B287:C287"/>
    <mergeCell ref="D287:E287"/>
    <mergeCell ref="B288:C288"/>
    <mergeCell ref="D288:E288"/>
    <mergeCell ref="G289:H289"/>
    <mergeCell ref="A215:E215"/>
    <mergeCell ref="B216:E216"/>
    <mergeCell ref="G217:H217"/>
    <mergeCell ref="G218:H218"/>
    <mergeCell ref="G219:H219"/>
    <mergeCell ref="G220:H220"/>
    <mergeCell ref="G221:H221"/>
    <mergeCell ref="D222:F222"/>
    <mergeCell ref="A223:I223"/>
    <mergeCell ref="A224:E224"/>
    <mergeCell ref="B225:E225"/>
    <mergeCell ref="G226:H226"/>
    <mergeCell ref="G227:H227"/>
    <mergeCell ref="G228:H228"/>
    <mergeCell ref="G229:H229"/>
    <mergeCell ref="G230:H230"/>
    <mergeCell ref="D231:F231"/>
    <mergeCell ref="D336:E336"/>
    <mergeCell ref="G323:H323"/>
    <mergeCell ref="A324:C324"/>
    <mergeCell ref="D324:E324"/>
    <mergeCell ref="B325:C325"/>
    <mergeCell ref="D325:E325"/>
    <mergeCell ref="B326:C326"/>
    <mergeCell ref="D326:E326"/>
    <mergeCell ref="B327:C327"/>
    <mergeCell ref="D327:E327"/>
    <mergeCell ref="B328:C328"/>
    <mergeCell ref="D328:E328"/>
    <mergeCell ref="G329:H329"/>
    <mergeCell ref="G330:H330"/>
    <mergeCell ref="G331:H331"/>
    <mergeCell ref="A294:I294"/>
    <mergeCell ref="A295:C295"/>
    <mergeCell ref="D295:E295"/>
    <mergeCell ref="D296:E296"/>
    <mergeCell ref="B296:C296"/>
    <mergeCell ref="B297:C297"/>
    <mergeCell ref="D297:E297"/>
    <mergeCell ref="A299:C299"/>
    <mergeCell ref="D299:E299"/>
    <mergeCell ref="B300:C300"/>
    <mergeCell ref="D300:E300"/>
    <mergeCell ref="G338:H338"/>
    <mergeCell ref="G339:H339"/>
    <mergeCell ref="G340:H340"/>
    <mergeCell ref="G341:H341"/>
    <mergeCell ref="D342:F342"/>
    <mergeCell ref="A343:I343"/>
    <mergeCell ref="A344:C344"/>
    <mergeCell ref="D344:E344"/>
    <mergeCell ref="B345:C345"/>
    <mergeCell ref="D345:E345"/>
    <mergeCell ref="G346:H346"/>
    <mergeCell ref="A347:C347"/>
    <mergeCell ref="D347:E347"/>
    <mergeCell ref="B348:C348"/>
    <mergeCell ref="D348:E348"/>
    <mergeCell ref="A250:I250"/>
    <mergeCell ref="A251:E251"/>
    <mergeCell ref="B252:E252"/>
    <mergeCell ref="G253:H253"/>
    <mergeCell ref="G254:H254"/>
    <mergeCell ref="G255:H255"/>
    <mergeCell ref="G256:H256"/>
    <mergeCell ref="G298:H298"/>
    <mergeCell ref="G301:H301"/>
    <mergeCell ref="G302:H302"/>
    <mergeCell ref="G303:H303"/>
    <mergeCell ref="G304:H304"/>
    <mergeCell ref="D305:F305"/>
    <mergeCell ref="A306:I306"/>
    <mergeCell ref="A335:C335"/>
    <mergeCell ref="D335:E335"/>
    <mergeCell ref="B336:C336"/>
    <mergeCell ref="G350:H350"/>
    <mergeCell ref="G351:H351"/>
    <mergeCell ref="G352:H352"/>
    <mergeCell ref="G353:H353"/>
    <mergeCell ref="D354:F354"/>
    <mergeCell ref="A307:C307"/>
    <mergeCell ref="D307:E307"/>
    <mergeCell ref="B308:C308"/>
    <mergeCell ref="D308:E308"/>
    <mergeCell ref="G309:H309"/>
    <mergeCell ref="A310:C310"/>
    <mergeCell ref="D310:E310"/>
    <mergeCell ref="B311:C311"/>
    <mergeCell ref="D311:E311"/>
    <mergeCell ref="B312:C312"/>
    <mergeCell ref="D312:E312"/>
    <mergeCell ref="B313:C313"/>
    <mergeCell ref="D313:E313"/>
    <mergeCell ref="B314:C314"/>
    <mergeCell ref="D314:E314"/>
    <mergeCell ref="G315:H315"/>
    <mergeCell ref="G316:H316"/>
    <mergeCell ref="G317:H317"/>
    <mergeCell ref="G318:H318"/>
    <mergeCell ref="D319:F319"/>
    <mergeCell ref="A320:I320"/>
    <mergeCell ref="A321:C321"/>
    <mergeCell ref="D321:E321"/>
    <mergeCell ref="B322:C322"/>
    <mergeCell ref="D322:E322"/>
    <mergeCell ref="B337:C337"/>
    <mergeCell ref="D337:E337"/>
    <mergeCell ref="G332:H332"/>
    <mergeCell ref="D333:F333"/>
    <mergeCell ref="A334:I334"/>
    <mergeCell ref="A355:I355"/>
    <mergeCell ref="A356:C356"/>
    <mergeCell ref="D356:E356"/>
    <mergeCell ref="B357:C357"/>
    <mergeCell ref="D357:E357"/>
    <mergeCell ref="B358:C358"/>
    <mergeCell ref="D358:E358"/>
    <mergeCell ref="C390:D390"/>
    <mergeCell ref="C391:D391"/>
    <mergeCell ref="E391:F391"/>
    <mergeCell ref="C392:D392"/>
    <mergeCell ref="E392:F392"/>
    <mergeCell ref="C393:D393"/>
    <mergeCell ref="E393:F393"/>
    <mergeCell ref="C373:D373"/>
    <mergeCell ref="C374:D374"/>
    <mergeCell ref="C375:D375"/>
    <mergeCell ref="C376:D376"/>
    <mergeCell ref="A378:E378"/>
    <mergeCell ref="B379:E379"/>
    <mergeCell ref="A384:E384"/>
    <mergeCell ref="B385:E385"/>
    <mergeCell ref="B386:E386"/>
    <mergeCell ref="B387:E387"/>
    <mergeCell ref="B388:E388"/>
    <mergeCell ref="A390:B390"/>
    <mergeCell ref="E390:F390"/>
    <mergeCell ref="B349:C349"/>
    <mergeCell ref="D349:E349"/>
    <mergeCell ref="C394:D394"/>
    <mergeCell ref="E394:F394"/>
    <mergeCell ref="G395:H395"/>
    <mergeCell ref="G396:H396"/>
    <mergeCell ref="G397:H397"/>
    <mergeCell ref="G398:H398"/>
    <mergeCell ref="G399:H399"/>
    <mergeCell ref="D400:F400"/>
    <mergeCell ref="A401:I401"/>
    <mergeCell ref="A402:I402"/>
    <mergeCell ref="G403:H403"/>
    <mergeCell ref="G404:H404"/>
    <mergeCell ref="G405:H405"/>
    <mergeCell ref="D406:F406"/>
    <mergeCell ref="A407:I407"/>
    <mergeCell ref="A408:C408"/>
    <mergeCell ref="D408:E408"/>
    <mergeCell ref="B409:C409"/>
    <mergeCell ref="D409:E409"/>
    <mergeCell ref="B410:C410"/>
    <mergeCell ref="D410:E410"/>
    <mergeCell ref="B359:C359"/>
    <mergeCell ref="D359:E359"/>
    <mergeCell ref="B360:C360"/>
    <mergeCell ref="D360:E360"/>
    <mergeCell ref="G361:H361"/>
    <mergeCell ref="A362:C362"/>
    <mergeCell ref="D362:E362"/>
    <mergeCell ref="B363:C363"/>
    <mergeCell ref="D363:E363"/>
    <mergeCell ref="B364:C364"/>
    <mergeCell ref="D364:E364"/>
    <mergeCell ref="G365:H365"/>
    <mergeCell ref="G366:H366"/>
    <mergeCell ref="G367:H367"/>
    <mergeCell ref="G368:H368"/>
    <mergeCell ref="D369:F369"/>
    <mergeCell ref="A370:I370"/>
    <mergeCell ref="A371:B372"/>
    <mergeCell ref="E371:F371"/>
    <mergeCell ref="G371:H371"/>
    <mergeCell ref="I371:I372"/>
    <mergeCell ref="G377:H377"/>
    <mergeCell ref="G380:H380"/>
    <mergeCell ref="G381:H381"/>
    <mergeCell ref="G382:H382"/>
    <mergeCell ref="G383:H383"/>
    <mergeCell ref="G389:H389"/>
    <mergeCell ref="C371:D372"/>
    <mergeCell ref="B411:C411"/>
    <mergeCell ref="D411:E411"/>
    <mergeCell ref="B412:C412"/>
    <mergeCell ref="D412:E412"/>
    <mergeCell ref="B413:C413"/>
    <mergeCell ref="D413:E413"/>
    <mergeCell ref="D414:E414"/>
    <mergeCell ref="D415:E415"/>
    <mergeCell ref="B414:C414"/>
    <mergeCell ref="B415:C415"/>
    <mergeCell ref="G416:H416"/>
    <mergeCell ref="A417:C417"/>
    <mergeCell ref="D417:E417"/>
    <mergeCell ref="B418:C418"/>
    <mergeCell ref="D418:E418"/>
    <mergeCell ref="B419:C419"/>
    <mergeCell ref="D419:E419"/>
    <mergeCell ref="B420:C420"/>
    <mergeCell ref="D420:E420"/>
    <mergeCell ref="G421:H421"/>
    <mergeCell ref="G422:H422"/>
    <mergeCell ref="G423:H423"/>
    <mergeCell ref="G424:H424"/>
    <mergeCell ref="D425:F425"/>
    <mergeCell ref="A426:I426"/>
    <mergeCell ref="A427:B428"/>
    <mergeCell ref="E427:F427"/>
    <mergeCell ref="G427:H427"/>
    <mergeCell ref="I427:I428"/>
    <mergeCell ref="C427:D428"/>
    <mergeCell ref="C429:D429"/>
    <mergeCell ref="C430:D430"/>
    <mergeCell ref="G431:H431"/>
    <mergeCell ref="A432:E432"/>
    <mergeCell ref="B433:E433"/>
    <mergeCell ref="B434:E434"/>
    <mergeCell ref="B435:E435"/>
    <mergeCell ref="G436:H436"/>
    <mergeCell ref="G437:H437"/>
    <mergeCell ref="G438:H438"/>
    <mergeCell ref="G439:H439"/>
    <mergeCell ref="A440:E440"/>
    <mergeCell ref="B441:E441"/>
    <mergeCell ref="B442:E442"/>
    <mergeCell ref="B443:E443"/>
    <mergeCell ref="G444:H444"/>
    <mergeCell ref="A445:B445"/>
    <mergeCell ref="C445:D445"/>
    <mergeCell ref="E445:F445"/>
    <mergeCell ref="E446:F446"/>
    <mergeCell ref="C446:D446"/>
    <mergeCell ref="C447:D447"/>
    <mergeCell ref="E447:F447"/>
    <mergeCell ref="G448:H448"/>
    <mergeCell ref="G449:H449"/>
    <mergeCell ref="G450:H450"/>
    <mergeCell ref="G451:H451"/>
    <mergeCell ref="G483:H483"/>
    <mergeCell ref="G484:H484"/>
    <mergeCell ref="G485:H485"/>
    <mergeCell ref="A486:E486"/>
    <mergeCell ref="B487:E487"/>
    <mergeCell ref="B488:E488"/>
    <mergeCell ref="G489:H489"/>
    <mergeCell ref="A490:B490"/>
    <mergeCell ref="C490:D490"/>
    <mergeCell ref="E490:F490"/>
    <mergeCell ref="C491:D491"/>
    <mergeCell ref="E491:F491"/>
    <mergeCell ref="B472:C472"/>
    <mergeCell ref="D472:E472"/>
    <mergeCell ref="G473:H473"/>
    <mergeCell ref="G474:H474"/>
    <mergeCell ref="G475:H475"/>
    <mergeCell ref="G476:H476"/>
    <mergeCell ref="D477:F477"/>
    <mergeCell ref="A478:I478"/>
    <mergeCell ref="A479:E479"/>
    <mergeCell ref="B480:E480"/>
    <mergeCell ref="B481:E481"/>
    <mergeCell ref="G482:H482"/>
    <mergeCell ref="G492:H492"/>
    <mergeCell ref="G493:H493"/>
    <mergeCell ref="G452:H452"/>
    <mergeCell ref="D453:F453"/>
    <mergeCell ref="A454:I454"/>
    <mergeCell ref="A455:C455"/>
    <mergeCell ref="D455:E455"/>
    <mergeCell ref="D456:E456"/>
    <mergeCell ref="G457:H457"/>
    <mergeCell ref="B456:C456"/>
    <mergeCell ref="A458:C458"/>
    <mergeCell ref="D458:E458"/>
    <mergeCell ref="B459:C459"/>
    <mergeCell ref="D459:E459"/>
    <mergeCell ref="B460:C460"/>
    <mergeCell ref="D460:E460"/>
    <mergeCell ref="B461:C461"/>
    <mergeCell ref="D461:E461"/>
    <mergeCell ref="B462:C462"/>
    <mergeCell ref="D462:E462"/>
    <mergeCell ref="G463:H463"/>
    <mergeCell ref="G464:H464"/>
    <mergeCell ref="G465:H465"/>
    <mergeCell ref="G466:H466"/>
    <mergeCell ref="D467:F467"/>
    <mergeCell ref="A468:I468"/>
    <mergeCell ref="A469:C469"/>
    <mergeCell ref="D469:E469"/>
    <mergeCell ref="B470:C470"/>
    <mergeCell ref="D470:E470"/>
    <mergeCell ref="B471:C471"/>
    <mergeCell ref="D471:E471"/>
    <mergeCell ref="G494:H494"/>
    <mergeCell ref="G495:H495"/>
    <mergeCell ref="G496:H496"/>
    <mergeCell ref="D497:F497"/>
    <mergeCell ref="A498:I498"/>
    <mergeCell ref="A499:E499"/>
    <mergeCell ref="B500:E500"/>
    <mergeCell ref="B501:E501"/>
    <mergeCell ref="G502:H502"/>
    <mergeCell ref="G503:H503"/>
    <mergeCell ref="G504:H504"/>
    <mergeCell ref="A506:E506"/>
    <mergeCell ref="B507:E507"/>
    <mergeCell ref="B508:E508"/>
    <mergeCell ref="A519:C519"/>
    <mergeCell ref="D519:E519"/>
    <mergeCell ref="B520:C520"/>
    <mergeCell ref="D520:E520"/>
    <mergeCell ref="B521:C521"/>
    <mergeCell ref="D521:E521"/>
    <mergeCell ref="B522:C522"/>
    <mergeCell ref="D522:E522"/>
    <mergeCell ref="A510:B510"/>
    <mergeCell ref="C510:D510"/>
    <mergeCell ref="E510:F510"/>
    <mergeCell ref="C511:D511"/>
    <mergeCell ref="E511:F511"/>
    <mergeCell ref="D517:F517"/>
    <mergeCell ref="A518:I518"/>
    <mergeCell ref="G505:H505"/>
    <mergeCell ref="G509:H509"/>
    <mergeCell ref="G512:H512"/>
    <mergeCell ref="G513:H513"/>
    <mergeCell ref="G514:H514"/>
    <mergeCell ref="G515:H515"/>
    <mergeCell ref="G516:H516"/>
    <mergeCell ref="A552:I552"/>
    <mergeCell ref="C529:D530"/>
    <mergeCell ref="E529:F529"/>
    <mergeCell ref="C531:D531"/>
    <mergeCell ref="A533:E533"/>
    <mergeCell ref="B534:E534"/>
    <mergeCell ref="G523:H523"/>
    <mergeCell ref="G524:H524"/>
    <mergeCell ref="G525:H525"/>
    <mergeCell ref="G526:H526"/>
    <mergeCell ref="D527:F527"/>
    <mergeCell ref="A528:I528"/>
    <mergeCell ref="A529:B530"/>
    <mergeCell ref="G529:H529"/>
    <mergeCell ref="I529:I530"/>
    <mergeCell ref="G532:H532"/>
    <mergeCell ref="G535:H535"/>
    <mergeCell ref="G536:H536"/>
    <mergeCell ref="I553:I554"/>
    <mergeCell ref="C555:D555"/>
    <mergeCell ref="G553:H553"/>
    <mergeCell ref="G556:H556"/>
    <mergeCell ref="G557:H557"/>
    <mergeCell ref="G558:H558"/>
    <mergeCell ref="G559:H559"/>
    <mergeCell ref="G560:H560"/>
    <mergeCell ref="G561:H561"/>
    <mergeCell ref="G562:H562"/>
    <mergeCell ref="G563:H563"/>
    <mergeCell ref="D564:F564"/>
    <mergeCell ref="A565:I565"/>
    <mergeCell ref="A566:I566"/>
    <mergeCell ref="G537:H537"/>
    <mergeCell ref="G538:H538"/>
    <mergeCell ref="D576:F576"/>
    <mergeCell ref="G539:H539"/>
    <mergeCell ref="G540:H540"/>
    <mergeCell ref="G541:H541"/>
    <mergeCell ref="G542:H542"/>
    <mergeCell ref="D543:F543"/>
    <mergeCell ref="A544:I544"/>
    <mergeCell ref="D545:E545"/>
    <mergeCell ref="A545:C545"/>
    <mergeCell ref="B546:C546"/>
    <mergeCell ref="D546:E546"/>
    <mergeCell ref="G547:H547"/>
    <mergeCell ref="G548:H548"/>
    <mergeCell ref="G549:H549"/>
    <mergeCell ref="G550:H550"/>
    <mergeCell ref="D551:F551"/>
    <mergeCell ref="G610:H610"/>
    <mergeCell ref="G611:H611"/>
    <mergeCell ref="A612:E612"/>
    <mergeCell ref="B613:E613"/>
    <mergeCell ref="B614:E614"/>
    <mergeCell ref="B615:E615"/>
    <mergeCell ref="B616:E616"/>
    <mergeCell ref="B617:E617"/>
    <mergeCell ref="B618:E618"/>
    <mergeCell ref="B619:E619"/>
    <mergeCell ref="B620:E620"/>
    <mergeCell ref="B621:E621"/>
    <mergeCell ref="B622:E622"/>
    <mergeCell ref="B623:E623"/>
    <mergeCell ref="B624:E624"/>
    <mergeCell ref="A553:B554"/>
    <mergeCell ref="C553:D554"/>
    <mergeCell ref="E553:F553"/>
    <mergeCell ref="A577:I577"/>
    <mergeCell ref="A578:B579"/>
    <mergeCell ref="C578:D579"/>
    <mergeCell ref="E578:F578"/>
    <mergeCell ref="G578:H578"/>
    <mergeCell ref="I578:I579"/>
    <mergeCell ref="C580:D580"/>
    <mergeCell ref="C581:D581"/>
    <mergeCell ref="C582:D582"/>
    <mergeCell ref="G583:H583"/>
    <mergeCell ref="A584:E584"/>
    <mergeCell ref="B585:E585"/>
    <mergeCell ref="G586:H586"/>
    <mergeCell ref="G608:H608"/>
    <mergeCell ref="G609:H609"/>
    <mergeCell ref="G567:H567"/>
    <mergeCell ref="G568:H568"/>
    <mergeCell ref="G569:H569"/>
    <mergeCell ref="D570:F570"/>
    <mergeCell ref="A571:I571"/>
    <mergeCell ref="A572:I572"/>
    <mergeCell ref="G573:H573"/>
    <mergeCell ref="G574:H574"/>
    <mergeCell ref="G575:H575"/>
    <mergeCell ref="G587:H587"/>
    <mergeCell ref="G588:H588"/>
    <mergeCell ref="G589:H589"/>
    <mergeCell ref="G590:H590"/>
    <mergeCell ref="G591:H591"/>
    <mergeCell ref="G592:H592"/>
    <mergeCell ref="G593:H593"/>
    <mergeCell ref="C597:D598"/>
    <mergeCell ref="C599:D599"/>
    <mergeCell ref="G594:H594"/>
    <mergeCell ref="D595:F595"/>
    <mergeCell ref="A596:I596"/>
    <mergeCell ref="A597:B598"/>
    <mergeCell ref="E597:F597"/>
    <mergeCell ref="G597:H597"/>
    <mergeCell ref="I597:I598"/>
    <mergeCell ref="G600:H600"/>
    <mergeCell ref="A601:E601"/>
    <mergeCell ref="B602:E602"/>
    <mergeCell ref="B603:E603"/>
    <mergeCell ref="B604:E604"/>
    <mergeCell ref="B605:E605"/>
    <mergeCell ref="B606:E606"/>
    <mergeCell ref="B607:E607"/>
    <mergeCell ref="B625:E625"/>
    <mergeCell ref="B626:E626"/>
    <mergeCell ref="B627:E627"/>
    <mergeCell ref="B642:E642"/>
    <mergeCell ref="B643:E643"/>
    <mergeCell ref="G644:H644"/>
    <mergeCell ref="G645:H645"/>
    <mergeCell ref="G646:H646"/>
    <mergeCell ref="G647:H647"/>
    <mergeCell ref="A648:E648"/>
    <mergeCell ref="B649:E649"/>
    <mergeCell ref="B650:E650"/>
    <mergeCell ref="B651:E651"/>
    <mergeCell ref="B652:E652"/>
    <mergeCell ref="B653:E653"/>
    <mergeCell ref="B654:E654"/>
    <mergeCell ref="B655:E655"/>
    <mergeCell ref="G629:H629"/>
    <mergeCell ref="G630:H630"/>
    <mergeCell ref="G631:H631"/>
    <mergeCell ref="D633:F633"/>
    <mergeCell ref="A634:I634"/>
    <mergeCell ref="A635:I635"/>
    <mergeCell ref="G632:H632"/>
    <mergeCell ref="G636:H636"/>
    <mergeCell ref="G637:H637"/>
    <mergeCell ref="G638:H638"/>
    <mergeCell ref="D639:F639"/>
    <mergeCell ref="A640:I640"/>
    <mergeCell ref="A641:E641"/>
    <mergeCell ref="G628:H628"/>
    <mergeCell ref="B656:E656"/>
    <mergeCell ref="B657:E657"/>
    <mergeCell ref="B658:E658"/>
    <mergeCell ref="B659:E659"/>
    <mergeCell ref="G660:H660"/>
    <mergeCell ref="G661:H661"/>
    <mergeCell ref="G662:H662"/>
    <mergeCell ref="G663:H663"/>
    <mergeCell ref="G664:H664"/>
    <mergeCell ref="D665:F665"/>
    <mergeCell ref="A666:I666"/>
    <mergeCell ref="A667:C667"/>
    <mergeCell ref="D667:E667"/>
    <mergeCell ref="D668:E668"/>
    <mergeCell ref="B668:C668"/>
    <mergeCell ref="B669:C669"/>
    <mergeCell ref="D669:E669"/>
    <mergeCell ref="B670:C670"/>
    <mergeCell ref="D670:E670"/>
    <mergeCell ref="G671:H671"/>
    <mergeCell ref="D672:E672"/>
    <mergeCell ref="A672:C672"/>
    <mergeCell ref="B673:C673"/>
    <mergeCell ref="D673:E673"/>
    <mergeCell ref="B674:C674"/>
    <mergeCell ref="D674:E674"/>
    <mergeCell ref="B675:C675"/>
    <mergeCell ref="D675:E675"/>
    <mergeCell ref="B676:C676"/>
    <mergeCell ref="D676:E676"/>
    <mergeCell ref="B677:C677"/>
    <mergeCell ref="D677:E677"/>
    <mergeCell ref="B678:C678"/>
    <mergeCell ref="D678:E678"/>
    <mergeCell ref="G679:H679"/>
    <mergeCell ref="G680:H680"/>
    <mergeCell ref="G681:H681"/>
    <mergeCell ref="G682:H682"/>
    <mergeCell ref="D683:F683"/>
    <mergeCell ref="A684:I684"/>
    <mergeCell ref="A685:C685"/>
    <mergeCell ref="D685:E685"/>
    <mergeCell ref="B709:C709"/>
    <mergeCell ref="D709:E709"/>
    <mergeCell ref="B710:C710"/>
    <mergeCell ref="D710:E710"/>
    <mergeCell ref="G711:H711"/>
    <mergeCell ref="G712:H712"/>
    <mergeCell ref="G713:H713"/>
    <mergeCell ref="G714:H714"/>
    <mergeCell ref="D715:F715"/>
    <mergeCell ref="B703:C703"/>
    <mergeCell ref="D703:E703"/>
    <mergeCell ref="G704:H704"/>
    <mergeCell ref="D705:E705"/>
    <mergeCell ref="A705:C705"/>
    <mergeCell ref="B706:C706"/>
    <mergeCell ref="D706:E706"/>
    <mergeCell ref="B707:C707"/>
    <mergeCell ref="D707:E707"/>
    <mergeCell ref="B708:C708"/>
    <mergeCell ref="D708:E708"/>
    <mergeCell ref="A716:I716"/>
    <mergeCell ref="A717:E717"/>
    <mergeCell ref="B718:E718"/>
    <mergeCell ref="G719:H719"/>
    <mergeCell ref="G720:H720"/>
    <mergeCell ref="B686:C686"/>
    <mergeCell ref="D686:E686"/>
    <mergeCell ref="G687:H687"/>
    <mergeCell ref="A688:C688"/>
    <mergeCell ref="D688:E688"/>
    <mergeCell ref="B689:C689"/>
    <mergeCell ref="D689:E689"/>
    <mergeCell ref="B693:C693"/>
    <mergeCell ref="B694:C694"/>
    <mergeCell ref="B695:C695"/>
    <mergeCell ref="B690:C690"/>
    <mergeCell ref="D690:E690"/>
    <mergeCell ref="B691:C691"/>
    <mergeCell ref="D691:E691"/>
    <mergeCell ref="B692:C692"/>
    <mergeCell ref="D692:E692"/>
    <mergeCell ref="D693:E693"/>
    <mergeCell ref="D694:E694"/>
    <mergeCell ref="D695:E695"/>
    <mergeCell ref="G696:H696"/>
    <mergeCell ref="G697:H697"/>
    <mergeCell ref="G698:H698"/>
    <mergeCell ref="G699:H699"/>
    <mergeCell ref="D700:F700"/>
    <mergeCell ref="A701:I701"/>
    <mergeCell ref="A702:C702"/>
    <mergeCell ref="D702:E702"/>
    <mergeCell ref="G721:H721"/>
    <mergeCell ref="G722:H722"/>
    <mergeCell ref="A723:E723"/>
    <mergeCell ref="B724:E724"/>
    <mergeCell ref="G725:H725"/>
    <mergeCell ref="G726:H726"/>
    <mergeCell ref="G727:H727"/>
    <mergeCell ref="A755:C755"/>
    <mergeCell ref="D755:E755"/>
    <mergeCell ref="B756:C756"/>
    <mergeCell ref="D756:E756"/>
    <mergeCell ref="B757:C757"/>
    <mergeCell ref="D757:E757"/>
    <mergeCell ref="D758:E758"/>
    <mergeCell ref="B758:C758"/>
    <mergeCell ref="B759:C759"/>
    <mergeCell ref="D759:E759"/>
    <mergeCell ref="D738:E738"/>
    <mergeCell ref="G739:H739"/>
    <mergeCell ref="A740:C740"/>
    <mergeCell ref="D740:E740"/>
    <mergeCell ref="B741:C741"/>
    <mergeCell ref="D741:E741"/>
    <mergeCell ref="B742:C742"/>
    <mergeCell ref="D742:E742"/>
    <mergeCell ref="G743:H743"/>
    <mergeCell ref="G744:H744"/>
    <mergeCell ref="G745:H745"/>
    <mergeCell ref="G746:H746"/>
    <mergeCell ref="D747:F747"/>
    <mergeCell ref="A748:I748"/>
    <mergeCell ref="A749:C749"/>
    <mergeCell ref="G760:H760"/>
    <mergeCell ref="G761:H761"/>
    <mergeCell ref="G762:H762"/>
    <mergeCell ref="G763:H763"/>
    <mergeCell ref="D764:F764"/>
    <mergeCell ref="A765:I765"/>
    <mergeCell ref="A766:C766"/>
    <mergeCell ref="D766:E766"/>
    <mergeCell ref="B767:C767"/>
    <mergeCell ref="D767:E767"/>
    <mergeCell ref="B768:C768"/>
    <mergeCell ref="D768:E768"/>
    <mergeCell ref="G769:H769"/>
    <mergeCell ref="A770:C770"/>
    <mergeCell ref="D770:E770"/>
    <mergeCell ref="B771:C771"/>
    <mergeCell ref="D771:E771"/>
    <mergeCell ref="G728:H728"/>
    <mergeCell ref="G729:H729"/>
    <mergeCell ref="D730:F730"/>
    <mergeCell ref="A731:I731"/>
    <mergeCell ref="A732:C732"/>
    <mergeCell ref="D732:E732"/>
    <mergeCell ref="D733:E733"/>
    <mergeCell ref="B733:C733"/>
    <mergeCell ref="B734:C734"/>
    <mergeCell ref="D734:E734"/>
    <mergeCell ref="B735:C735"/>
    <mergeCell ref="D735:E735"/>
    <mergeCell ref="B736:C736"/>
    <mergeCell ref="D736:E736"/>
    <mergeCell ref="B737:C737"/>
    <mergeCell ref="D737:E737"/>
    <mergeCell ref="B738:C738"/>
    <mergeCell ref="D749:E749"/>
    <mergeCell ref="B750:C750"/>
    <mergeCell ref="D750:E750"/>
    <mergeCell ref="B751:C751"/>
    <mergeCell ref="D751:E751"/>
    <mergeCell ref="B752:C752"/>
    <mergeCell ref="D752:E752"/>
    <mergeCell ref="B753:C753"/>
    <mergeCell ref="D753:E753"/>
    <mergeCell ref="G754:H754"/>
    <mergeCell ref="G785:H785"/>
    <mergeCell ref="G786:H786"/>
    <mergeCell ref="A787:E787"/>
    <mergeCell ref="B788:E788"/>
    <mergeCell ref="B789:E789"/>
    <mergeCell ref="G790:H790"/>
    <mergeCell ref="G791:H791"/>
    <mergeCell ref="D772:E772"/>
    <mergeCell ref="B772:C772"/>
    <mergeCell ref="B773:C773"/>
    <mergeCell ref="D773:E773"/>
    <mergeCell ref="G774:H774"/>
    <mergeCell ref="G775:H775"/>
    <mergeCell ref="G776:H776"/>
    <mergeCell ref="G777:H777"/>
    <mergeCell ref="D778:F778"/>
    <mergeCell ref="A779:I779"/>
    <mergeCell ref="A780:E780"/>
    <mergeCell ref="B781:E781"/>
    <mergeCell ref="B782:E782"/>
    <mergeCell ref="G783:H783"/>
    <mergeCell ref="G784:H784"/>
    <mergeCell ref="G792:H792"/>
    <mergeCell ref="G793:H793"/>
    <mergeCell ref="G794:H794"/>
    <mergeCell ref="D795:F795"/>
    <mergeCell ref="A796:I796"/>
    <mergeCell ref="A797:E797"/>
    <mergeCell ref="B798:E798"/>
    <mergeCell ref="B799:E799"/>
    <mergeCell ref="G800:H800"/>
    <mergeCell ref="G801:H801"/>
    <mergeCell ref="G802:H802"/>
    <mergeCell ref="A804:E804"/>
    <mergeCell ref="B805:E805"/>
    <mergeCell ref="B806:E806"/>
    <mergeCell ref="G803:H803"/>
    <mergeCell ref="G807:H807"/>
    <mergeCell ref="G808:H808"/>
    <mergeCell ref="G809:H809"/>
    <mergeCell ref="G810:H810"/>
    <mergeCell ref="G811:H811"/>
    <mergeCell ref="D812:F812"/>
    <mergeCell ref="A813:I813"/>
    <mergeCell ref="A814:C814"/>
    <mergeCell ref="D814:E814"/>
    <mergeCell ref="B815:C815"/>
    <mergeCell ref="D815:E815"/>
    <mergeCell ref="G816:H816"/>
    <mergeCell ref="D817:E817"/>
    <mergeCell ref="A817:C817"/>
    <mergeCell ref="B818:C818"/>
    <mergeCell ref="D818:E818"/>
    <mergeCell ref="B819:C819"/>
    <mergeCell ref="D819:E819"/>
    <mergeCell ref="B820:C820"/>
    <mergeCell ref="D820:E820"/>
    <mergeCell ref="G821:H821"/>
    <mergeCell ref="G822:H822"/>
    <mergeCell ref="G823:H823"/>
    <mergeCell ref="G824:H824"/>
    <mergeCell ref="D825:F825"/>
    <mergeCell ref="A826:I826"/>
    <mergeCell ref="A827:I827"/>
    <mergeCell ref="G828:H828"/>
    <mergeCell ref="G829:H829"/>
    <mergeCell ref="G830:H830"/>
    <mergeCell ref="D831:F831"/>
    <mergeCell ref="A832:I832"/>
    <mergeCell ref="A833:C833"/>
    <mergeCell ref="D833:E833"/>
    <mergeCell ref="B834:C834"/>
    <mergeCell ref="D834:E834"/>
    <mergeCell ref="B835:C835"/>
    <mergeCell ref="D835:E835"/>
    <mergeCell ref="G836:H836"/>
    <mergeCell ref="A837:C837"/>
    <mergeCell ref="D837:E837"/>
    <mergeCell ref="B838:C838"/>
    <mergeCell ref="D838:E838"/>
    <mergeCell ref="B839:C839"/>
    <mergeCell ref="D839:E839"/>
    <mergeCell ref="G840:H840"/>
    <mergeCell ref="G841:H841"/>
    <mergeCell ref="G842:H842"/>
    <mergeCell ref="G843:H843"/>
    <mergeCell ref="D844:F844"/>
    <mergeCell ref="A845:I845"/>
    <mergeCell ref="A846:C846"/>
    <mergeCell ref="D846:E846"/>
    <mergeCell ref="D847:E847"/>
    <mergeCell ref="G848:H848"/>
    <mergeCell ref="B847:C847"/>
    <mergeCell ref="A849:C849"/>
    <mergeCell ref="D849:E849"/>
    <mergeCell ref="B850:C850"/>
    <mergeCell ref="D850:E850"/>
    <mergeCell ref="B851:C851"/>
    <mergeCell ref="D851:E851"/>
    <mergeCell ref="G852:H852"/>
    <mergeCell ref="G853:H853"/>
    <mergeCell ref="G854:H854"/>
    <mergeCell ref="G855:H855"/>
    <mergeCell ref="D856:F856"/>
    <mergeCell ref="A857:I857"/>
    <mergeCell ref="A858:E858"/>
    <mergeCell ref="B859:E859"/>
    <mergeCell ref="B860:E860"/>
    <mergeCell ref="G861:H861"/>
    <mergeCell ref="G862:H862"/>
    <mergeCell ref="G863:H863"/>
    <mergeCell ref="G864:H864"/>
    <mergeCell ref="G865:H865"/>
    <mergeCell ref="A866:E866"/>
    <mergeCell ref="B867:E867"/>
    <mergeCell ref="G868:H868"/>
    <mergeCell ref="G869:H869"/>
    <mergeCell ref="G870:H870"/>
    <mergeCell ref="G871:H871"/>
    <mergeCell ref="G872:H872"/>
    <mergeCell ref="D873:F873"/>
    <mergeCell ref="A874:I874"/>
    <mergeCell ref="A875:I875"/>
    <mergeCell ref="G876:H876"/>
    <mergeCell ref="G877:H877"/>
    <mergeCell ref="G878:H878"/>
    <mergeCell ref="D879:F879"/>
    <mergeCell ref="A880:I880"/>
    <mergeCell ref="A881:C881"/>
    <mergeCell ref="D881:E881"/>
    <mergeCell ref="B882:C882"/>
    <mergeCell ref="D882:E882"/>
    <mergeCell ref="D883:E883"/>
    <mergeCell ref="G884:H884"/>
    <mergeCell ref="B883:C883"/>
    <mergeCell ref="A885:C885"/>
    <mergeCell ref="D885:E885"/>
    <mergeCell ref="B886:C886"/>
    <mergeCell ref="D886:E886"/>
    <mergeCell ref="D887:E887"/>
    <mergeCell ref="G888:H888"/>
    <mergeCell ref="B887:C887"/>
    <mergeCell ref="A889:C889"/>
    <mergeCell ref="D889:E889"/>
    <mergeCell ref="B890:C890"/>
    <mergeCell ref="D890:E890"/>
    <mergeCell ref="G891:H891"/>
    <mergeCell ref="G892:H892"/>
    <mergeCell ref="G893:H893"/>
    <mergeCell ref="G894:H894"/>
    <mergeCell ref="D895:F895"/>
    <mergeCell ref="A896:I896"/>
    <mergeCell ref="A897:C897"/>
    <mergeCell ref="D897:E897"/>
    <mergeCell ref="D898:E898"/>
    <mergeCell ref="B898:C898"/>
    <mergeCell ref="B899:C899"/>
    <mergeCell ref="D899:E899"/>
    <mergeCell ref="A901:C901"/>
    <mergeCell ref="D901:E901"/>
    <mergeCell ref="B902:C902"/>
    <mergeCell ref="D902:E902"/>
    <mergeCell ref="G900:H900"/>
    <mergeCell ref="G903:H903"/>
    <mergeCell ref="G904:H904"/>
    <mergeCell ref="G905:H905"/>
    <mergeCell ref="G906:H906"/>
    <mergeCell ref="D907:F907"/>
    <mergeCell ref="A908:I908"/>
    <mergeCell ref="A909:C909"/>
    <mergeCell ref="D909:E909"/>
    <mergeCell ref="B910:C910"/>
    <mergeCell ref="D910:E910"/>
    <mergeCell ref="B911:C911"/>
    <mergeCell ref="D911:E911"/>
    <mergeCell ref="G912:H912"/>
    <mergeCell ref="A913:C913"/>
    <mergeCell ref="D913:E913"/>
    <mergeCell ref="B914:C914"/>
    <mergeCell ref="D914:E914"/>
    <mergeCell ref="G915:H915"/>
    <mergeCell ref="G916:H916"/>
    <mergeCell ref="G917:H917"/>
    <mergeCell ref="G918:H918"/>
    <mergeCell ref="D919:F919"/>
    <mergeCell ref="A920:I920"/>
    <mergeCell ref="A921:C921"/>
    <mergeCell ref="D921:E921"/>
    <mergeCell ref="B922:C922"/>
    <mergeCell ref="D922:E922"/>
    <mergeCell ref="B923:C923"/>
    <mergeCell ref="D923:E923"/>
    <mergeCell ref="G924:H924"/>
    <mergeCell ref="A925:C925"/>
    <mergeCell ref="D925:E925"/>
    <mergeCell ref="B926:C926"/>
    <mergeCell ref="D926:E926"/>
    <mergeCell ref="G927:H927"/>
    <mergeCell ref="G928:H928"/>
    <mergeCell ref="G929:H929"/>
    <mergeCell ref="G930:H930"/>
    <mergeCell ref="D931:F931"/>
    <mergeCell ref="A932:I932"/>
    <mergeCell ref="A933:E933"/>
    <mergeCell ref="B934:E934"/>
    <mergeCell ref="B935:E935"/>
    <mergeCell ref="G936:H936"/>
    <mergeCell ref="G937:H937"/>
    <mergeCell ref="G938:H938"/>
    <mergeCell ref="A940:E940"/>
    <mergeCell ref="B941:E941"/>
    <mergeCell ref="G939:H939"/>
    <mergeCell ref="G942:H942"/>
    <mergeCell ref="G943:H943"/>
    <mergeCell ref="G944:H944"/>
    <mergeCell ref="G945:H945"/>
    <mergeCell ref="G946:H946"/>
    <mergeCell ref="D947:F947"/>
    <mergeCell ref="A948:I948"/>
    <mergeCell ref="A949:E949"/>
    <mergeCell ref="B950:E950"/>
    <mergeCell ref="B951:E951"/>
    <mergeCell ref="G952:H952"/>
    <mergeCell ref="G953:H953"/>
    <mergeCell ref="G954:H954"/>
    <mergeCell ref="G955:H955"/>
    <mergeCell ref="A956:E956"/>
    <mergeCell ref="B957:E957"/>
    <mergeCell ref="G958:H958"/>
    <mergeCell ref="G959:H959"/>
    <mergeCell ref="G960:H960"/>
    <mergeCell ref="G961:H961"/>
    <mergeCell ref="G962:H962"/>
    <mergeCell ref="D963:F963"/>
    <mergeCell ref="A964:I964"/>
    <mergeCell ref="A965:E965"/>
    <mergeCell ref="B966:E966"/>
    <mergeCell ref="B967:E967"/>
    <mergeCell ref="G968:H968"/>
    <mergeCell ref="G969:H969"/>
    <mergeCell ref="G970:H970"/>
    <mergeCell ref="G971:H971"/>
    <mergeCell ref="A972:E972"/>
    <mergeCell ref="B973:E973"/>
    <mergeCell ref="G974:H974"/>
    <mergeCell ref="G975:H975"/>
    <mergeCell ref="E981:F981"/>
    <mergeCell ref="G981:H981"/>
    <mergeCell ref="G984:H984"/>
    <mergeCell ref="G988:H988"/>
    <mergeCell ref="G989:H989"/>
    <mergeCell ref="G990:H990"/>
    <mergeCell ref="G991:H991"/>
    <mergeCell ref="G976:H976"/>
    <mergeCell ref="G977:H977"/>
    <mergeCell ref="G978:H978"/>
    <mergeCell ref="D979:F979"/>
    <mergeCell ref="A980:I980"/>
    <mergeCell ref="A981:B982"/>
    <mergeCell ref="I981:I982"/>
    <mergeCell ref="C981:D982"/>
    <mergeCell ref="C983:D983"/>
    <mergeCell ref="A985:E985"/>
    <mergeCell ref="B986:E986"/>
    <mergeCell ref="B987:E987"/>
    <mergeCell ref="A992:E992"/>
    <mergeCell ref="B993:E993"/>
    <mergeCell ref="B994:E994"/>
    <mergeCell ref="B995:E995"/>
    <mergeCell ref="B996:E996"/>
    <mergeCell ref="G997:H997"/>
    <mergeCell ref="G998:H998"/>
    <mergeCell ref="G999:H999"/>
    <mergeCell ref="G1000:H1000"/>
    <mergeCell ref="C1004:D1005"/>
    <mergeCell ref="C1006:D1006"/>
    <mergeCell ref="G1001:H1001"/>
    <mergeCell ref="D1002:F1002"/>
    <mergeCell ref="A1003:I1003"/>
    <mergeCell ref="A1004:B1005"/>
    <mergeCell ref="E1004:F1004"/>
    <mergeCell ref="G1004:H1004"/>
    <mergeCell ref="I1004:I1005"/>
    <mergeCell ref="G1007:H1007"/>
    <mergeCell ref="A1008:E1008"/>
    <mergeCell ref="B1009:E1009"/>
    <mergeCell ref="B1010:E1010"/>
    <mergeCell ref="B1011:E1011"/>
    <mergeCell ref="B1012:E1012"/>
    <mergeCell ref="B1013:E1013"/>
    <mergeCell ref="G1014:H1014"/>
    <mergeCell ref="G1015:H1015"/>
    <mergeCell ref="G1016:H1016"/>
    <mergeCell ref="G1017:H1017"/>
    <mergeCell ref="A1018:E1018"/>
    <mergeCell ref="B1019:E1019"/>
    <mergeCell ref="B1020:E1020"/>
    <mergeCell ref="B1021:E1021"/>
    <mergeCell ref="B1022:E1022"/>
    <mergeCell ref="B1023:E1023"/>
    <mergeCell ref="B1024:E1024"/>
    <mergeCell ref="B1025:E1025"/>
    <mergeCell ref="B1026:E1026"/>
    <mergeCell ref="B1027:E1027"/>
    <mergeCell ref="B1028:E1028"/>
    <mergeCell ref="B1029:E1029"/>
    <mergeCell ref="B1030:E1030"/>
    <mergeCell ref="B1031:E1031"/>
    <mergeCell ref="G1032:H1032"/>
    <mergeCell ref="G1033:H1033"/>
    <mergeCell ref="G1034:H1034"/>
    <mergeCell ref="G1035:H1035"/>
    <mergeCell ref="G1036:H1036"/>
    <mergeCell ref="D1037:F1037"/>
    <mergeCell ref="A1038:I1038"/>
    <mergeCell ref="A1039:C1039"/>
    <mergeCell ref="D1039:E1039"/>
    <mergeCell ref="B1040:C1040"/>
    <mergeCell ref="D1040:E1040"/>
    <mergeCell ref="G1041:H1041"/>
    <mergeCell ref="A1042:C1042"/>
    <mergeCell ref="D1042:E1042"/>
    <mergeCell ref="B1043:C1043"/>
    <mergeCell ref="D1043:E1043"/>
    <mergeCell ref="D1044:E1044"/>
    <mergeCell ref="B1044:C1044"/>
    <mergeCell ref="B1045:C1045"/>
    <mergeCell ref="D1045:E1045"/>
    <mergeCell ref="G1046:H1046"/>
    <mergeCell ref="G1047:H1047"/>
    <mergeCell ref="G1048:H1048"/>
    <mergeCell ref="G1049:H1049"/>
    <mergeCell ref="D1050:F1050"/>
    <mergeCell ref="A1051:I1051"/>
    <mergeCell ref="A1052:C1052"/>
    <mergeCell ref="D1052:E1052"/>
    <mergeCell ref="B1053:C1053"/>
    <mergeCell ref="D1053:E1053"/>
    <mergeCell ref="G1054:H1054"/>
    <mergeCell ref="A1055:C1055"/>
    <mergeCell ref="D1055:E1055"/>
    <mergeCell ref="B1056:C1056"/>
    <mergeCell ref="D1056:E1056"/>
    <mergeCell ref="B1057:C1057"/>
    <mergeCell ref="D1057:E1057"/>
    <mergeCell ref="B1058:C1058"/>
    <mergeCell ref="D1058:E1058"/>
    <mergeCell ref="G1059:H1059"/>
    <mergeCell ref="G1060:H1060"/>
    <mergeCell ref="G1061:H1061"/>
    <mergeCell ref="D1063:F1063"/>
    <mergeCell ref="A1064:I1064"/>
    <mergeCell ref="A1065:I1065"/>
    <mergeCell ref="G1062:H1062"/>
    <mergeCell ref="G1066:H1066"/>
    <mergeCell ref="G1067:H1067"/>
    <mergeCell ref="G1068:H1068"/>
    <mergeCell ref="D1069:F1069"/>
    <mergeCell ref="A1070:I1070"/>
    <mergeCell ref="D1071:E1071"/>
    <mergeCell ref="A1099:I1099"/>
    <mergeCell ref="A1100:C1100"/>
    <mergeCell ref="D1100:E1100"/>
    <mergeCell ref="B1101:C1101"/>
    <mergeCell ref="D1101:E1101"/>
    <mergeCell ref="D1102:E1102"/>
    <mergeCell ref="G1103:H1103"/>
    <mergeCell ref="B1102:C1102"/>
    <mergeCell ref="D1087:E1087"/>
    <mergeCell ref="B1088:C1088"/>
    <mergeCell ref="D1088:E1088"/>
    <mergeCell ref="B1089:C1089"/>
    <mergeCell ref="D1089:E1089"/>
    <mergeCell ref="G1090:H1090"/>
    <mergeCell ref="A1091:C1091"/>
    <mergeCell ref="D1091:E1091"/>
    <mergeCell ref="B1092:C1092"/>
    <mergeCell ref="D1092:E1092"/>
    <mergeCell ref="B1093:C1093"/>
    <mergeCell ref="D1093:E1093"/>
    <mergeCell ref="G1094:H1094"/>
    <mergeCell ref="G1095:H1095"/>
    <mergeCell ref="G1096:H1096"/>
    <mergeCell ref="A1104:C1104"/>
    <mergeCell ref="D1104:E1104"/>
    <mergeCell ref="B1105:C1105"/>
    <mergeCell ref="D1105:E1105"/>
    <mergeCell ref="B1106:C1106"/>
    <mergeCell ref="D1106:E1106"/>
    <mergeCell ref="G1107:H1107"/>
    <mergeCell ref="G1108:H1108"/>
    <mergeCell ref="G1109:H1109"/>
    <mergeCell ref="G1110:H1110"/>
    <mergeCell ref="D1111:F1111"/>
    <mergeCell ref="A1112:I1112"/>
    <mergeCell ref="D1113:E1113"/>
    <mergeCell ref="A1113:C1113"/>
    <mergeCell ref="B1114:C1114"/>
    <mergeCell ref="D1114:E1114"/>
    <mergeCell ref="A1116:C1116"/>
    <mergeCell ref="D1116:E1116"/>
    <mergeCell ref="G1115:H1115"/>
    <mergeCell ref="D1137:F1137"/>
    <mergeCell ref="G1372:H1372"/>
    <mergeCell ref="A1373:E1373"/>
    <mergeCell ref="B1374:E1374"/>
    <mergeCell ref="B1375:E1375"/>
    <mergeCell ref="B1376:E1376"/>
    <mergeCell ref="B1377:E1377"/>
    <mergeCell ref="G1378:H1378"/>
    <mergeCell ref="G1379:H1379"/>
    <mergeCell ref="G1380:H1380"/>
    <mergeCell ref="G1381:H1381"/>
    <mergeCell ref="A1382:E1382"/>
    <mergeCell ref="B1383:E1383"/>
    <mergeCell ref="B1384:E1384"/>
    <mergeCell ref="B1385:E1385"/>
    <mergeCell ref="B1342:C1342"/>
    <mergeCell ref="D1342:E1342"/>
    <mergeCell ref="B1343:C1343"/>
    <mergeCell ref="D1343:E1343"/>
    <mergeCell ref="G1344:H1344"/>
    <mergeCell ref="A1345:C1345"/>
    <mergeCell ref="D1345:E1345"/>
    <mergeCell ref="B1346:C1346"/>
    <mergeCell ref="D1346:E1346"/>
    <mergeCell ref="G1347:H1347"/>
    <mergeCell ref="G1348:H1348"/>
    <mergeCell ref="G1349:H1349"/>
    <mergeCell ref="G1350:H1350"/>
    <mergeCell ref="D1351:F1351"/>
    <mergeCell ref="A1352:I1352"/>
    <mergeCell ref="A1353:E1353"/>
    <mergeCell ref="B1354:E1354"/>
    <mergeCell ref="G1394:H1394"/>
    <mergeCell ref="G1395:H1395"/>
    <mergeCell ref="G1396:H1396"/>
    <mergeCell ref="G1397:H1397"/>
    <mergeCell ref="G1398:H1398"/>
    <mergeCell ref="D1399:F1399"/>
    <mergeCell ref="A1400:I1400"/>
    <mergeCell ref="A1401:B1402"/>
    <mergeCell ref="C1401:D1402"/>
    <mergeCell ref="E1401:F1401"/>
    <mergeCell ref="G1401:H1401"/>
    <mergeCell ref="I1401:I1402"/>
    <mergeCell ref="B1355:E1355"/>
    <mergeCell ref="G1356:H1356"/>
    <mergeCell ref="G1357:H1357"/>
    <mergeCell ref="G1358:H1358"/>
    <mergeCell ref="G1359:H1359"/>
    <mergeCell ref="A1360:E1360"/>
    <mergeCell ref="B1361:E1361"/>
    <mergeCell ref="G1362:H1362"/>
    <mergeCell ref="G1363:H1363"/>
    <mergeCell ref="G1364:H1364"/>
    <mergeCell ref="G1365:H1365"/>
    <mergeCell ref="C1369:D1370"/>
    <mergeCell ref="C1371:D1371"/>
    <mergeCell ref="G1366:H1366"/>
    <mergeCell ref="D1367:F1367"/>
    <mergeCell ref="A1368:I1368"/>
    <mergeCell ref="A1369:B1370"/>
    <mergeCell ref="E1369:F1369"/>
    <mergeCell ref="G1369:H1369"/>
    <mergeCell ref="I1369:I1370"/>
    <mergeCell ref="C1403:D1403"/>
    <mergeCell ref="A1405:E1405"/>
    <mergeCell ref="B1406:E1406"/>
    <mergeCell ref="B1407:E1407"/>
    <mergeCell ref="B1408:E1408"/>
    <mergeCell ref="B1409:E1409"/>
    <mergeCell ref="B1410:E1410"/>
    <mergeCell ref="A1415:E1415"/>
    <mergeCell ref="B1416:E1416"/>
    <mergeCell ref="B1417:E1417"/>
    <mergeCell ref="B1418:E1418"/>
    <mergeCell ref="B1419:E1419"/>
    <mergeCell ref="B1386:E1386"/>
    <mergeCell ref="B1387:E1387"/>
    <mergeCell ref="B1388:E1388"/>
    <mergeCell ref="B1389:E1389"/>
    <mergeCell ref="B1390:E1390"/>
    <mergeCell ref="B1391:E1391"/>
    <mergeCell ref="B1392:E1392"/>
    <mergeCell ref="B1393:E1393"/>
    <mergeCell ref="B1450:E1450"/>
    <mergeCell ref="B1451:E1451"/>
    <mergeCell ref="G1452:H1452"/>
    <mergeCell ref="G1453:H1453"/>
    <mergeCell ref="G1454:H1454"/>
    <mergeCell ref="G1455:H1455"/>
    <mergeCell ref="A1456:E1456"/>
    <mergeCell ref="B1457:E1457"/>
    <mergeCell ref="B1458:E1458"/>
    <mergeCell ref="G1459:H1459"/>
    <mergeCell ref="G1460:H1460"/>
    <mergeCell ref="G1461:H1461"/>
    <mergeCell ref="G1462:H1462"/>
    <mergeCell ref="G1463:H1463"/>
    <mergeCell ref="D1464:F1464"/>
    <mergeCell ref="G1404:H1404"/>
    <mergeCell ref="G1411:H1411"/>
    <mergeCell ref="G1412:H1412"/>
    <mergeCell ref="G1413:H1413"/>
    <mergeCell ref="G1414:H1414"/>
    <mergeCell ref="A1448:I1448"/>
    <mergeCell ref="A1449:E1449"/>
    <mergeCell ref="B1420:E1420"/>
    <mergeCell ref="B1421:E1421"/>
    <mergeCell ref="B1422:E1422"/>
    <mergeCell ref="B1423:E1423"/>
    <mergeCell ref="B1424:E1424"/>
    <mergeCell ref="B1425:E1425"/>
    <mergeCell ref="B1426:E1426"/>
    <mergeCell ref="B1427:E1427"/>
    <mergeCell ref="B1428:E1428"/>
    <mergeCell ref="B1429:E1429"/>
    <mergeCell ref="G1430:H1430"/>
    <mergeCell ref="G1431:H1431"/>
    <mergeCell ref="G1432:H1432"/>
    <mergeCell ref="G1433:H1433"/>
    <mergeCell ref="G1434:H1434"/>
    <mergeCell ref="D1435:F1435"/>
    <mergeCell ref="A1436:I1436"/>
    <mergeCell ref="A1437:C1437"/>
    <mergeCell ref="D1437:E1437"/>
    <mergeCell ref="B1438:C1438"/>
    <mergeCell ref="D1438:E1438"/>
    <mergeCell ref="G1439:H1439"/>
    <mergeCell ref="D1440:E1440"/>
    <mergeCell ref="A1440:C1440"/>
    <mergeCell ref="B1441:C1441"/>
    <mergeCell ref="D1441:E1441"/>
    <mergeCell ref="B1442:C1442"/>
    <mergeCell ref="D1442:E1442"/>
    <mergeCell ref="G1443:H1443"/>
    <mergeCell ref="G1444:H1444"/>
    <mergeCell ref="G1445:H1445"/>
    <mergeCell ref="G1446:H1446"/>
    <mergeCell ref="D1447:F1447"/>
    <mergeCell ref="G1514:H1514"/>
    <mergeCell ref="D1515:F1515"/>
    <mergeCell ref="A1516:I1516"/>
    <mergeCell ref="A1517:E1517"/>
    <mergeCell ref="B1518:E1518"/>
    <mergeCell ref="B1519:E1519"/>
    <mergeCell ref="G1520:H1520"/>
    <mergeCell ref="G1521:H1521"/>
    <mergeCell ref="G1522:H1522"/>
    <mergeCell ref="G1523:H1523"/>
    <mergeCell ref="A1524:E1524"/>
    <mergeCell ref="B1525:E1525"/>
    <mergeCell ref="G1526:H1526"/>
    <mergeCell ref="G1527:H1527"/>
    <mergeCell ref="G1528:H1528"/>
    <mergeCell ref="B1474:E1474"/>
    <mergeCell ref="G1475:H1475"/>
    <mergeCell ref="G1476:H1476"/>
    <mergeCell ref="G1477:H1477"/>
    <mergeCell ref="G1478:H1478"/>
    <mergeCell ref="G1479:H1479"/>
    <mergeCell ref="D1480:F1480"/>
    <mergeCell ref="A1481:I1481"/>
    <mergeCell ref="A1482:E1482"/>
    <mergeCell ref="B1483:E1483"/>
    <mergeCell ref="B1484:E1484"/>
    <mergeCell ref="B1485:E1485"/>
    <mergeCell ref="G1486:H1486"/>
    <mergeCell ref="G1511:H1511"/>
    <mergeCell ref="G1512:H1512"/>
    <mergeCell ref="G1513:H1513"/>
    <mergeCell ref="A1465:I1465"/>
    <mergeCell ref="A1466:E1466"/>
    <mergeCell ref="B1467:E1467"/>
    <mergeCell ref="B1468:E1468"/>
    <mergeCell ref="G1469:H1469"/>
    <mergeCell ref="G1470:H1470"/>
    <mergeCell ref="G1471:H1471"/>
    <mergeCell ref="G1472:H1472"/>
    <mergeCell ref="G1487:H1487"/>
    <mergeCell ref="G1488:H1488"/>
    <mergeCell ref="G1489:H1489"/>
    <mergeCell ref="A1490:E1490"/>
    <mergeCell ref="B1491:E1491"/>
    <mergeCell ref="G1492:H1492"/>
    <mergeCell ref="G1493:H1493"/>
    <mergeCell ref="A1473:E1473"/>
    <mergeCell ref="G1494:H1494"/>
    <mergeCell ref="G1495:H1495"/>
    <mergeCell ref="G1496:H1496"/>
    <mergeCell ref="D1497:F1497"/>
    <mergeCell ref="A1498:I1498"/>
    <mergeCell ref="A1499:E1499"/>
    <mergeCell ref="B1500:E1500"/>
    <mergeCell ref="B1501:E1501"/>
    <mergeCell ref="G1502:H1502"/>
    <mergeCell ref="G1503:H1503"/>
    <mergeCell ref="G1504:H1504"/>
    <mergeCell ref="G1505:H1505"/>
    <mergeCell ref="A1506:E1506"/>
    <mergeCell ref="B1507:E1507"/>
    <mergeCell ref="B1508:E1508"/>
    <mergeCell ref="B1509:E1509"/>
    <mergeCell ref="G1510:H1510"/>
    <mergeCell ref="G1529:H1529"/>
    <mergeCell ref="G1530:H1530"/>
    <mergeCell ref="D1531:F1531"/>
    <mergeCell ref="A1532:I1532"/>
    <mergeCell ref="A1533:E1533"/>
    <mergeCell ref="B1534:E1534"/>
    <mergeCell ref="G1535:H1535"/>
    <mergeCell ref="A1550:B1551"/>
    <mergeCell ref="C1550:D1551"/>
    <mergeCell ref="E1550:F1550"/>
    <mergeCell ref="G1550:H1550"/>
    <mergeCell ref="I1550:I1551"/>
    <mergeCell ref="C1552:D1552"/>
    <mergeCell ref="C1553:D1553"/>
    <mergeCell ref="G1538:H1538"/>
    <mergeCell ref="A1539:E1539"/>
    <mergeCell ref="B1540:E1540"/>
    <mergeCell ref="B1541:E1541"/>
    <mergeCell ref="B1542:E1542"/>
    <mergeCell ref="G1543:H1543"/>
    <mergeCell ref="G1544:H1544"/>
    <mergeCell ref="G1545:H1545"/>
    <mergeCell ref="G1546:H1546"/>
    <mergeCell ref="G1547:H1547"/>
    <mergeCell ref="D1548:F1548"/>
    <mergeCell ref="A1549:I1549"/>
    <mergeCell ref="G1536:H1536"/>
    <mergeCell ref="G1537:H1537"/>
  </mergeCells>
  <pageMargins left="0.27559055118110237" right="0.27559055118110237" top="0.27559055118110237" bottom="0.2755905511811023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  <pageSetUpPr fitToPage="1"/>
  </sheetPr>
  <dimension ref="A1:Z1000"/>
  <sheetViews>
    <sheetView workbookViewId="0">
      <selection sqref="A1:J1"/>
    </sheetView>
  </sheetViews>
  <sheetFormatPr defaultColWidth="14.42578125" defaultRowHeight="15" customHeight="1"/>
  <cols>
    <col min="1" max="1" width="8.7109375" customWidth="1"/>
    <col min="2" max="4" width="11.7109375" customWidth="1"/>
    <col min="5" max="5" width="37.140625" customWidth="1"/>
    <col min="6" max="9" width="11.7109375" customWidth="1"/>
    <col min="10" max="11" width="11.42578125" customWidth="1"/>
    <col min="12" max="26" width="9.140625" customWidth="1"/>
  </cols>
  <sheetData>
    <row r="1" spans="1:26" ht="12.75" customHeight="1">
      <c r="A1" s="204" t="s">
        <v>1249</v>
      </c>
      <c r="B1" s="205"/>
      <c r="C1" s="205"/>
      <c r="D1" s="205"/>
      <c r="E1" s="205"/>
      <c r="F1" s="205"/>
      <c r="G1" s="205"/>
      <c r="H1" s="205"/>
      <c r="I1" s="205"/>
      <c r="J1" s="20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41.25" customHeight="1">
      <c r="A2" s="2"/>
      <c r="B2" s="207" t="str">
        <f>'BDI SEM desoneração'!B2</f>
        <v>Sistema de bombeamento de águas pluviais  de Gaivotas,  no  município  de  Vila Velha/ES.</v>
      </c>
      <c r="C2" s="208"/>
      <c r="D2" s="208"/>
      <c r="E2" s="208"/>
      <c r="F2" s="208"/>
      <c r="G2" s="208"/>
      <c r="H2" s="3"/>
      <c r="I2" s="3"/>
      <c r="J2" s="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0.5" customHeight="1">
      <c r="A3" s="2"/>
      <c r="B3" s="5" t="s">
        <v>7532</v>
      </c>
      <c r="C3" s="6"/>
      <c r="D3" s="6"/>
      <c r="E3" s="6"/>
      <c r="F3" s="6"/>
      <c r="G3" s="6"/>
      <c r="H3" s="3"/>
      <c r="I3" s="3"/>
      <c r="J3" s="4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>
      <c r="A4" s="209"/>
      <c r="B4" s="197"/>
      <c r="C4" s="197"/>
      <c r="D4" s="197"/>
      <c r="E4" s="197"/>
      <c r="F4" s="197"/>
      <c r="G4" s="197"/>
      <c r="H4" s="197"/>
      <c r="I4" s="197"/>
      <c r="J4" s="210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6.75" customHeight="1">
      <c r="A5" s="211"/>
      <c r="B5" s="212"/>
      <c r="C5" s="212"/>
      <c r="D5" s="212"/>
      <c r="E5" s="212"/>
      <c r="F5" s="212"/>
      <c r="G5" s="212"/>
      <c r="H5" s="212"/>
      <c r="I5" s="212"/>
      <c r="J5" s="213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7"/>
      <c r="B7" s="8"/>
      <c r="C7" s="8"/>
      <c r="D7" s="8"/>
      <c r="E7" s="8"/>
      <c r="F7" s="8"/>
      <c r="G7" s="8"/>
      <c r="H7" s="8"/>
      <c r="I7" s="8"/>
      <c r="J7" s="9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>
      <c r="A8" s="10"/>
      <c r="B8" s="217" t="s">
        <v>1252</v>
      </c>
      <c r="C8" s="218"/>
      <c r="D8" s="218"/>
      <c r="E8" s="218"/>
      <c r="F8" s="218"/>
      <c r="G8" s="218"/>
      <c r="H8" s="218"/>
      <c r="I8" s="219"/>
      <c r="J8" s="1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>
      <c r="A9" s="10"/>
      <c r="B9" s="220"/>
      <c r="C9" s="197"/>
      <c r="D9" s="197"/>
      <c r="E9" s="197"/>
      <c r="F9" s="197"/>
      <c r="G9" s="197"/>
      <c r="H9" s="197"/>
      <c r="I9" s="12"/>
      <c r="J9" s="1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>
      <c r="A10" s="10"/>
      <c r="B10" s="13"/>
      <c r="C10" s="16"/>
      <c r="D10" s="1"/>
      <c r="E10" s="1"/>
      <c r="F10" s="16"/>
      <c r="G10" s="16"/>
      <c r="H10" s="16"/>
      <c r="I10" s="17"/>
      <c r="J10" s="1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10"/>
      <c r="B11" s="13"/>
      <c r="C11" s="14"/>
      <c r="D11" s="1"/>
      <c r="E11" s="1"/>
      <c r="F11" s="15"/>
      <c r="G11" s="16"/>
      <c r="H11" s="16"/>
      <c r="I11" s="17"/>
      <c r="J11" s="1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>
      <c r="A12" s="10"/>
      <c r="B12" s="13"/>
      <c r="C12" s="14"/>
      <c r="D12" s="18" t="s">
        <v>4</v>
      </c>
      <c r="E12" s="19" t="str">
        <f>'BDI SEM desoneração'!E12</f>
        <v>(1 + A + B + D + E + F)</v>
      </c>
      <c r="F12" s="15"/>
      <c r="G12" s="16"/>
      <c r="H12" s="16"/>
      <c r="I12" s="17"/>
      <c r="J12" s="1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>
      <c r="A13" s="10"/>
      <c r="B13" s="13"/>
      <c r="C13" s="14"/>
      <c r="D13" s="15"/>
      <c r="E13" s="20" t="s">
        <v>6</v>
      </c>
      <c r="F13" s="15"/>
      <c r="G13" s="16"/>
      <c r="H13" s="16"/>
      <c r="I13" s="17"/>
      <c r="J13" s="1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>
      <c r="A14" s="10"/>
      <c r="B14" s="13"/>
      <c r="C14" s="14"/>
      <c r="D14" s="15"/>
      <c r="E14" s="15"/>
      <c r="F14" s="15"/>
      <c r="G14" s="16"/>
      <c r="H14" s="16"/>
      <c r="I14" s="17"/>
      <c r="J14" s="1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>
      <c r="A15" s="10"/>
      <c r="B15" s="13"/>
      <c r="C15" s="16"/>
      <c r="D15" s="16"/>
      <c r="E15" s="16"/>
      <c r="F15" s="16"/>
      <c r="G15" s="16"/>
      <c r="H15" s="16"/>
      <c r="I15" s="17"/>
      <c r="J15" s="1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10"/>
      <c r="B16" s="21"/>
      <c r="C16" s="22" t="s">
        <v>7</v>
      </c>
      <c r="D16" s="14"/>
      <c r="E16" s="14"/>
      <c r="F16" s="14"/>
      <c r="G16" s="14"/>
      <c r="H16" s="14"/>
      <c r="I16" s="17"/>
      <c r="J16" s="1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10"/>
      <c r="B17" s="13"/>
      <c r="C17" s="14"/>
      <c r="D17" s="14"/>
      <c r="E17" s="14"/>
      <c r="F17" s="14"/>
      <c r="G17" s="14"/>
      <c r="H17" s="14"/>
      <c r="I17" s="17"/>
      <c r="J17" s="1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10"/>
      <c r="B18" s="21"/>
      <c r="C18" s="23" t="s">
        <v>8</v>
      </c>
      <c r="D18" s="22" t="s">
        <v>9</v>
      </c>
      <c r="E18" s="23"/>
      <c r="F18" s="195"/>
      <c r="G18" s="24">
        <f>'BDI SEM desoneração'!G18</f>
        <v>3.2599999999999997E-2</v>
      </c>
      <c r="H18" s="23"/>
      <c r="I18" s="25"/>
      <c r="J18" s="1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10"/>
      <c r="B19" s="13"/>
      <c r="C19" s="23"/>
      <c r="D19" s="26"/>
      <c r="E19" s="26"/>
      <c r="F19" s="26"/>
      <c r="G19" s="27"/>
      <c r="H19" s="14"/>
      <c r="I19" s="17"/>
      <c r="J19" s="1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10"/>
      <c r="B20" s="21"/>
      <c r="C20" s="23" t="s">
        <v>1254</v>
      </c>
      <c r="D20" s="221" t="s">
        <v>1255</v>
      </c>
      <c r="E20" s="197"/>
      <c r="F20" s="199"/>
      <c r="G20" s="24">
        <f>'BDI SEM desoneração'!G20</f>
        <v>5.8799999999999998E-2</v>
      </c>
      <c r="H20" s="23"/>
      <c r="I20" s="25"/>
      <c r="J20" s="1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10"/>
      <c r="B21" s="13"/>
      <c r="C21" s="23"/>
      <c r="D21" s="26"/>
      <c r="E21" s="26"/>
      <c r="F21" s="26"/>
      <c r="G21" s="27"/>
      <c r="H21" s="14"/>
      <c r="I21" s="17"/>
      <c r="J21" s="1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0"/>
      <c r="B22" s="13"/>
      <c r="C22" s="23" t="s">
        <v>11</v>
      </c>
      <c r="D22" s="22" t="s">
        <v>12</v>
      </c>
      <c r="E22" s="23"/>
      <c r="F22" s="195"/>
      <c r="G22" s="24">
        <f>'BDI SEM desoneração'!G22</f>
        <v>6.1000000000000004E-3</v>
      </c>
      <c r="H22" s="14"/>
      <c r="I22" s="17"/>
      <c r="J22" s="1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0"/>
      <c r="B23" s="13"/>
      <c r="C23" s="23"/>
      <c r="D23" s="28"/>
      <c r="E23" s="28"/>
      <c r="F23" s="14"/>
      <c r="G23" s="27"/>
      <c r="H23" s="14"/>
      <c r="I23" s="17"/>
      <c r="J23" s="1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0"/>
      <c r="B24" s="13"/>
      <c r="C24" s="23" t="s">
        <v>13</v>
      </c>
      <c r="D24" s="22" t="s">
        <v>14</v>
      </c>
      <c r="E24" s="23"/>
      <c r="F24" s="195"/>
      <c r="G24" s="24">
        <f>F25+F26</f>
        <v>1.4999999999999999E-2</v>
      </c>
      <c r="H24" s="14"/>
      <c r="I24" s="17"/>
      <c r="J24" s="1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0"/>
      <c r="B25" s="13"/>
      <c r="C25" s="22" t="s">
        <v>15</v>
      </c>
      <c r="D25" s="14"/>
      <c r="E25" s="22" t="s">
        <v>16</v>
      </c>
      <c r="F25" s="30">
        <f>'BDI SEM desoneração'!F25</f>
        <v>0.01</v>
      </c>
      <c r="G25" s="27"/>
      <c r="H25" s="14"/>
      <c r="I25" s="17"/>
      <c r="J25" s="1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0"/>
      <c r="B26" s="13"/>
      <c r="C26" s="22" t="s">
        <v>17</v>
      </c>
      <c r="D26" s="14"/>
      <c r="E26" s="22" t="s">
        <v>18</v>
      </c>
      <c r="F26" s="30">
        <f>'BDI SEM desoneração'!F26</f>
        <v>5.0000000000000001E-3</v>
      </c>
      <c r="G26" s="27"/>
      <c r="H26" s="14"/>
      <c r="I26" s="17"/>
      <c r="J26" s="1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0"/>
      <c r="B27" s="13"/>
      <c r="C27" s="23"/>
      <c r="D27" s="26"/>
      <c r="E27" s="26"/>
      <c r="F27" s="31"/>
      <c r="G27" s="27"/>
      <c r="H27" s="14"/>
      <c r="I27" s="17"/>
      <c r="J27" s="1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0"/>
      <c r="B28" s="13"/>
      <c r="C28" s="22" t="s">
        <v>19</v>
      </c>
      <c r="D28" s="22" t="s">
        <v>20</v>
      </c>
      <c r="E28" s="23"/>
      <c r="F28" s="195"/>
      <c r="G28" s="24">
        <f>'BDI SEM desoneração'!G28</f>
        <v>7.0000000000000007E-2</v>
      </c>
      <c r="H28" s="14"/>
      <c r="I28" s="17"/>
      <c r="J28" s="1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0"/>
      <c r="B29" s="13"/>
      <c r="C29" s="23"/>
      <c r="D29" s="23"/>
      <c r="E29" s="23"/>
      <c r="F29" s="23"/>
      <c r="G29" s="27"/>
      <c r="H29" s="14"/>
      <c r="I29" s="17"/>
      <c r="J29" s="1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0"/>
      <c r="B30" s="13"/>
      <c r="C30" s="22" t="s">
        <v>21</v>
      </c>
      <c r="D30" s="22" t="s">
        <v>22</v>
      </c>
      <c r="E30" s="23"/>
      <c r="F30" s="195"/>
      <c r="G30" s="24">
        <f>SUM(F31:F34)</f>
        <v>0.1215</v>
      </c>
      <c r="H30" s="14"/>
      <c r="I30" s="17"/>
      <c r="J30" s="1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0"/>
      <c r="B31" s="13"/>
      <c r="C31" s="23"/>
      <c r="D31" s="14"/>
      <c r="E31" s="22" t="s">
        <v>23</v>
      </c>
      <c r="F31" s="30">
        <f>'BDI SEM desoneração'!F31</f>
        <v>6.4999999999999997E-3</v>
      </c>
      <c r="G31" s="32"/>
      <c r="H31" s="14"/>
      <c r="I31" s="17"/>
      <c r="J31" s="1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0"/>
      <c r="B32" s="13"/>
      <c r="C32" s="23"/>
      <c r="D32" s="14"/>
      <c r="E32" s="22" t="s">
        <v>24</v>
      </c>
      <c r="F32" s="30">
        <f>'BDI SEM desoneração'!F32</f>
        <v>0.03</v>
      </c>
      <c r="G32" s="32"/>
      <c r="H32" s="14"/>
      <c r="I32" s="17"/>
      <c r="J32" s="1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0"/>
      <c r="B33" s="13"/>
      <c r="C33" s="23"/>
      <c r="D33" s="14"/>
      <c r="E33" s="22" t="s">
        <v>25</v>
      </c>
      <c r="F33" s="30">
        <v>4.4999999999999998E-2</v>
      </c>
      <c r="G33" s="32"/>
      <c r="H33" s="14"/>
      <c r="I33" s="17"/>
      <c r="J33" s="1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0"/>
      <c r="B34" s="33"/>
      <c r="C34" s="23"/>
      <c r="D34" s="14"/>
      <c r="E34" s="22" t="s">
        <v>27</v>
      </c>
      <c r="F34" s="30">
        <f>'BDI SEM desoneração'!F33</f>
        <v>0.04</v>
      </c>
      <c r="G34" s="23"/>
      <c r="H34" s="14"/>
      <c r="I34" s="17"/>
      <c r="J34" s="1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0"/>
      <c r="B35" s="13"/>
      <c r="C35" s="23"/>
      <c r="D35" s="14"/>
      <c r="E35" s="14"/>
      <c r="F35" s="14"/>
      <c r="G35" s="32"/>
      <c r="H35" s="14"/>
      <c r="I35" s="17"/>
      <c r="J35" s="1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54.75" customHeight="1">
      <c r="A36" s="10"/>
      <c r="B36" s="13"/>
      <c r="C36" s="22" t="s">
        <v>28</v>
      </c>
      <c r="D36" s="222" t="s">
        <v>7533</v>
      </c>
      <c r="E36" s="197"/>
      <c r="F36" s="210"/>
      <c r="G36" s="34">
        <f>(1+G18+G20+G22+G24+G28)/(1-G30)-1</f>
        <v>0.34604439385315855</v>
      </c>
      <c r="H36" s="14"/>
      <c r="I36" s="17"/>
      <c r="J36" s="11"/>
      <c r="K36" s="169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" customHeight="1">
      <c r="A37" s="10"/>
      <c r="B37" s="35"/>
      <c r="C37" s="36"/>
      <c r="D37" s="37"/>
      <c r="E37" s="37"/>
      <c r="F37" s="37"/>
      <c r="G37" s="38"/>
      <c r="H37" s="39"/>
      <c r="I37" s="40"/>
      <c r="J37" s="1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41"/>
      <c r="B38" s="1"/>
      <c r="C38" s="1"/>
      <c r="D38" s="1"/>
      <c r="E38" s="1"/>
      <c r="F38" s="1"/>
      <c r="G38" s="1"/>
      <c r="H38" s="1"/>
      <c r="I38" s="1"/>
      <c r="J38" s="1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96" t="s">
        <v>30</v>
      </c>
      <c r="B39" s="197"/>
      <c r="C39" s="1"/>
      <c r="D39" s="1"/>
      <c r="E39" s="1"/>
      <c r="F39" s="1"/>
      <c r="G39" s="1"/>
      <c r="H39" s="1"/>
      <c r="I39" s="1"/>
      <c r="J39" s="1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98" t="s">
        <v>31</v>
      </c>
      <c r="B40" s="197"/>
      <c r="C40" s="197"/>
      <c r="D40" s="197"/>
      <c r="E40" s="197"/>
      <c r="F40" s="197"/>
      <c r="G40" s="197"/>
      <c r="H40" s="197"/>
      <c r="I40" s="197"/>
      <c r="J40" s="199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200"/>
      <c r="B41" s="197"/>
      <c r="C41" s="197"/>
      <c r="D41" s="197"/>
      <c r="E41" s="197"/>
      <c r="F41" s="197"/>
      <c r="G41" s="197"/>
      <c r="H41" s="197"/>
      <c r="I41" s="197"/>
      <c r="J41" s="199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98" t="s">
        <v>32</v>
      </c>
      <c r="B42" s="197"/>
      <c r="C42" s="197"/>
      <c r="D42" s="197"/>
      <c r="E42" s="197"/>
      <c r="F42" s="197"/>
      <c r="G42" s="197"/>
      <c r="H42" s="197"/>
      <c r="I42" s="197"/>
      <c r="J42" s="199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200"/>
      <c r="B43" s="197"/>
      <c r="C43" s="197"/>
      <c r="D43" s="197"/>
      <c r="E43" s="197"/>
      <c r="F43" s="197"/>
      <c r="G43" s="197"/>
      <c r="H43" s="197"/>
      <c r="I43" s="197"/>
      <c r="J43" s="199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200"/>
      <c r="B44" s="197"/>
      <c r="C44" s="197"/>
      <c r="D44" s="197"/>
      <c r="E44" s="197"/>
      <c r="F44" s="197"/>
      <c r="G44" s="197"/>
      <c r="H44" s="197"/>
      <c r="I44" s="197"/>
      <c r="J44" s="199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200"/>
      <c r="B45" s="197"/>
      <c r="C45" s="197"/>
      <c r="D45" s="197"/>
      <c r="E45" s="197"/>
      <c r="F45" s="197"/>
      <c r="G45" s="197"/>
      <c r="H45" s="197"/>
      <c r="I45" s="197"/>
      <c r="J45" s="199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200"/>
      <c r="B46" s="197"/>
      <c r="C46" s="197"/>
      <c r="D46" s="197"/>
      <c r="E46" s="197"/>
      <c r="F46" s="197"/>
      <c r="G46" s="197"/>
      <c r="H46" s="197"/>
      <c r="I46" s="197"/>
      <c r="J46" s="199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201"/>
      <c r="B47" s="202"/>
      <c r="C47" s="202"/>
      <c r="D47" s="202"/>
      <c r="E47" s="202"/>
      <c r="F47" s="202"/>
      <c r="G47" s="202"/>
      <c r="H47" s="202"/>
      <c r="I47" s="202"/>
      <c r="J47" s="203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7"/>
      <c r="B49" s="8"/>
      <c r="C49" s="8"/>
      <c r="D49" s="8"/>
      <c r="E49" s="8"/>
      <c r="F49" s="8"/>
      <c r="G49" s="8"/>
      <c r="H49" s="8"/>
      <c r="I49" s="8"/>
      <c r="J49" s="9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0"/>
      <c r="B50" s="217" t="s">
        <v>3</v>
      </c>
      <c r="C50" s="218"/>
      <c r="D50" s="218"/>
      <c r="E50" s="218"/>
      <c r="F50" s="218"/>
      <c r="G50" s="218"/>
      <c r="H50" s="218"/>
      <c r="I50" s="219"/>
      <c r="J50" s="1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0"/>
      <c r="B51" s="220"/>
      <c r="C51" s="197"/>
      <c r="D51" s="197"/>
      <c r="E51" s="197"/>
      <c r="F51" s="197"/>
      <c r="G51" s="197"/>
      <c r="H51" s="197"/>
      <c r="I51" s="12"/>
      <c r="J51" s="1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0"/>
      <c r="B52" s="13"/>
      <c r="C52" s="14"/>
      <c r="D52" s="15"/>
      <c r="E52" s="15"/>
      <c r="F52" s="15"/>
      <c r="G52" s="16"/>
      <c r="H52" s="16"/>
      <c r="I52" s="17"/>
      <c r="J52" s="1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0"/>
      <c r="B53" s="13"/>
      <c r="C53" s="14"/>
      <c r="D53" s="1"/>
      <c r="E53" s="1"/>
      <c r="F53" s="15"/>
      <c r="G53" s="16"/>
      <c r="H53" s="16"/>
      <c r="I53" s="17"/>
      <c r="J53" s="1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0"/>
      <c r="B54" s="13"/>
      <c r="C54" s="14"/>
      <c r="D54" s="18" t="s">
        <v>4</v>
      </c>
      <c r="E54" s="19" t="s">
        <v>5</v>
      </c>
      <c r="F54" s="15"/>
      <c r="G54" s="16"/>
      <c r="H54" s="16"/>
      <c r="I54" s="17"/>
      <c r="J54" s="1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0"/>
      <c r="B55" s="13"/>
      <c r="C55" s="14"/>
      <c r="D55" s="15"/>
      <c r="E55" s="20" t="s">
        <v>6</v>
      </c>
      <c r="F55" s="15"/>
      <c r="G55" s="16"/>
      <c r="H55" s="16"/>
      <c r="I55" s="17"/>
      <c r="J55" s="1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0"/>
      <c r="B56" s="13"/>
      <c r="C56" s="16"/>
      <c r="D56" s="16"/>
      <c r="E56" s="16"/>
      <c r="F56" s="16"/>
      <c r="G56" s="16"/>
      <c r="H56" s="16"/>
      <c r="I56" s="17"/>
      <c r="J56" s="1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0"/>
      <c r="B57" s="21"/>
      <c r="C57" s="22" t="s">
        <v>7</v>
      </c>
      <c r="D57" s="14"/>
      <c r="E57" s="14"/>
      <c r="F57" s="14"/>
      <c r="G57" s="14"/>
      <c r="H57" s="14"/>
      <c r="I57" s="17"/>
      <c r="J57" s="1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0"/>
      <c r="B58" s="13"/>
      <c r="C58" s="14"/>
      <c r="D58" s="14"/>
      <c r="E58" s="14"/>
      <c r="F58" s="14"/>
      <c r="G58" s="14"/>
      <c r="H58" s="14"/>
      <c r="I58" s="17"/>
      <c r="J58" s="1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0"/>
      <c r="B59" s="21"/>
      <c r="C59" s="23" t="s">
        <v>8</v>
      </c>
      <c r="D59" s="221" t="s">
        <v>9</v>
      </c>
      <c r="E59" s="197"/>
      <c r="F59" s="199"/>
      <c r="G59" s="24">
        <f>'BDI SEM desoneração'!G54</f>
        <v>3.4500000000000003E-2</v>
      </c>
      <c r="H59" s="23"/>
      <c r="I59" s="25"/>
      <c r="J59" s="1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0"/>
      <c r="B60" s="13"/>
      <c r="C60" s="23"/>
      <c r="D60" s="26"/>
      <c r="E60" s="26"/>
      <c r="F60" s="26"/>
      <c r="G60" s="27"/>
      <c r="H60" s="14"/>
      <c r="I60" s="17"/>
      <c r="J60" s="1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0"/>
      <c r="B61" s="13"/>
      <c r="C61" s="23" t="s">
        <v>11</v>
      </c>
      <c r="D61" s="221" t="s">
        <v>12</v>
      </c>
      <c r="E61" s="197"/>
      <c r="F61" s="199"/>
      <c r="G61" s="24">
        <f>'BDI SEM desoneração'!G58</f>
        <v>8.5000000000000006E-3</v>
      </c>
      <c r="H61" s="14"/>
      <c r="I61" s="17"/>
      <c r="J61" s="1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0"/>
      <c r="B62" s="13"/>
      <c r="C62" s="23"/>
      <c r="D62" s="28"/>
      <c r="E62" s="28"/>
      <c r="F62" s="14"/>
      <c r="G62" s="29"/>
      <c r="H62" s="14"/>
      <c r="I62" s="17"/>
      <c r="J62" s="1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0"/>
      <c r="B63" s="13"/>
      <c r="C63" s="23" t="s">
        <v>13</v>
      </c>
      <c r="D63" s="221" t="s">
        <v>14</v>
      </c>
      <c r="E63" s="197"/>
      <c r="F63" s="199"/>
      <c r="G63" s="24">
        <f>F64+F65</f>
        <v>1.3299999999999999E-2</v>
      </c>
      <c r="H63" s="14"/>
      <c r="I63" s="17"/>
      <c r="J63" s="1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0"/>
      <c r="B64" s="13"/>
      <c r="C64" s="22" t="s">
        <v>15</v>
      </c>
      <c r="D64" s="14"/>
      <c r="E64" s="22" t="s">
        <v>16</v>
      </c>
      <c r="F64" s="30">
        <f>'BDI SEM desoneração'!F61</f>
        <v>0.01</v>
      </c>
      <c r="G64" s="27"/>
      <c r="H64" s="14"/>
      <c r="I64" s="17"/>
      <c r="J64" s="1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0"/>
      <c r="B65" s="13"/>
      <c r="C65" s="22" t="s">
        <v>17</v>
      </c>
      <c r="D65" s="14"/>
      <c r="E65" s="22" t="s">
        <v>18</v>
      </c>
      <c r="F65" s="30">
        <f>'BDI SEM desoneração'!F62</f>
        <v>3.3E-3</v>
      </c>
      <c r="G65" s="27"/>
      <c r="H65" s="14"/>
      <c r="I65" s="17"/>
      <c r="J65" s="1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0"/>
      <c r="B66" s="13"/>
      <c r="C66" s="23"/>
      <c r="D66" s="26"/>
      <c r="E66" s="26"/>
      <c r="F66" s="31"/>
      <c r="G66" s="27"/>
      <c r="H66" s="14"/>
      <c r="I66" s="17"/>
      <c r="J66" s="1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0"/>
      <c r="B67" s="13"/>
      <c r="C67" s="22" t="s">
        <v>19</v>
      </c>
      <c r="D67" s="221" t="s">
        <v>20</v>
      </c>
      <c r="E67" s="197"/>
      <c r="F67" s="199"/>
      <c r="G67" s="24">
        <f>'BDI SEM desoneração'!G64</f>
        <v>3.9600000000000003E-2</v>
      </c>
      <c r="H67" s="14"/>
      <c r="I67" s="17"/>
      <c r="J67" s="1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0"/>
      <c r="B68" s="13"/>
      <c r="C68" s="23"/>
      <c r="D68" s="23"/>
      <c r="E68" s="23"/>
      <c r="F68" s="23"/>
      <c r="G68" s="27"/>
      <c r="H68" s="14"/>
      <c r="I68" s="17"/>
      <c r="J68" s="1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0"/>
      <c r="B69" s="13"/>
      <c r="C69" s="22" t="s">
        <v>21</v>
      </c>
      <c r="D69" s="221" t="s">
        <v>22</v>
      </c>
      <c r="E69" s="197"/>
      <c r="F69" s="199"/>
      <c r="G69" s="24">
        <f>F70+F71+F72+F73</f>
        <v>3.6499999999999998E-2</v>
      </c>
      <c r="H69" s="14"/>
      <c r="I69" s="17"/>
      <c r="J69" s="1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0"/>
      <c r="B70" s="13"/>
      <c r="C70" s="23"/>
      <c r="D70" s="14"/>
      <c r="E70" s="22" t="s">
        <v>23</v>
      </c>
      <c r="F70" s="30">
        <f>'BDI SEM desoneração'!F67</f>
        <v>6.4999999999999997E-3</v>
      </c>
      <c r="G70" s="32"/>
      <c r="H70" s="14"/>
      <c r="I70" s="17"/>
      <c r="J70" s="1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0"/>
      <c r="B71" s="13"/>
      <c r="C71" s="23"/>
      <c r="D71" s="14"/>
      <c r="E71" s="22" t="s">
        <v>24</v>
      </c>
      <c r="F71" s="30">
        <f>'BDI SEM desoneração'!F68</f>
        <v>0.03</v>
      </c>
      <c r="G71" s="32"/>
      <c r="H71" s="14"/>
      <c r="I71" s="17"/>
      <c r="J71" s="1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0"/>
      <c r="B72" s="13"/>
      <c r="C72" s="23"/>
      <c r="D72" s="14"/>
      <c r="E72" s="22" t="s">
        <v>25</v>
      </c>
      <c r="F72" s="30"/>
      <c r="G72" s="22" t="s">
        <v>26</v>
      </c>
      <c r="H72" s="14"/>
      <c r="I72" s="17"/>
      <c r="J72" s="1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0"/>
      <c r="B73" s="33"/>
      <c r="C73" s="23"/>
      <c r="D73" s="14"/>
      <c r="E73" s="22" t="s">
        <v>27</v>
      </c>
      <c r="F73" s="30"/>
      <c r="G73" s="23"/>
      <c r="H73" s="14"/>
      <c r="I73" s="17"/>
      <c r="J73" s="1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0"/>
      <c r="B74" s="13"/>
      <c r="C74" s="23"/>
      <c r="D74" s="14"/>
      <c r="E74" s="14"/>
      <c r="F74" s="14"/>
      <c r="G74" s="32"/>
      <c r="H74" s="14"/>
      <c r="I74" s="17"/>
      <c r="J74" s="1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0"/>
      <c r="B75" s="13"/>
      <c r="C75" s="22" t="s">
        <v>28</v>
      </c>
      <c r="D75" s="222" t="s">
        <v>7534</v>
      </c>
      <c r="E75" s="197"/>
      <c r="F75" s="210"/>
      <c r="G75" s="34">
        <f>(1+G59+G61+G63+G67)/(1-G69)-1</f>
        <v>0.13741567202906069</v>
      </c>
      <c r="H75" s="14"/>
      <c r="I75" s="17"/>
      <c r="J75" s="1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0"/>
      <c r="B76" s="35"/>
      <c r="C76" s="36"/>
      <c r="D76" s="37"/>
      <c r="E76" s="37"/>
      <c r="F76" s="37"/>
      <c r="G76" s="38"/>
      <c r="H76" s="39"/>
      <c r="I76" s="40"/>
      <c r="J76" s="1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41"/>
      <c r="B77" s="1"/>
      <c r="C77" s="1"/>
      <c r="D77" s="1"/>
      <c r="E77" s="1"/>
      <c r="F77" s="1"/>
      <c r="G77" s="1"/>
      <c r="H77" s="1"/>
      <c r="I77" s="1"/>
      <c r="J77" s="1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96" t="s">
        <v>30</v>
      </c>
      <c r="B78" s="197"/>
      <c r="C78" s="1"/>
      <c r="D78" s="1"/>
      <c r="E78" s="1"/>
      <c r="F78" s="1"/>
      <c r="G78" s="1"/>
      <c r="H78" s="1"/>
      <c r="I78" s="1"/>
      <c r="J78" s="1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98" t="s">
        <v>31</v>
      </c>
      <c r="B79" s="197"/>
      <c r="C79" s="197"/>
      <c r="D79" s="197"/>
      <c r="E79" s="197"/>
      <c r="F79" s="197"/>
      <c r="G79" s="197"/>
      <c r="H79" s="197"/>
      <c r="I79" s="197"/>
      <c r="J79" s="199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200"/>
      <c r="B80" s="197"/>
      <c r="C80" s="197"/>
      <c r="D80" s="197"/>
      <c r="E80" s="197"/>
      <c r="F80" s="197"/>
      <c r="G80" s="197"/>
      <c r="H80" s="197"/>
      <c r="I80" s="197"/>
      <c r="J80" s="199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98" t="s">
        <v>32</v>
      </c>
      <c r="B81" s="197"/>
      <c r="C81" s="197"/>
      <c r="D81" s="197"/>
      <c r="E81" s="197"/>
      <c r="F81" s="197"/>
      <c r="G81" s="197"/>
      <c r="H81" s="197"/>
      <c r="I81" s="197"/>
      <c r="J81" s="199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200"/>
      <c r="B82" s="197"/>
      <c r="C82" s="197"/>
      <c r="D82" s="197"/>
      <c r="E82" s="197"/>
      <c r="F82" s="197"/>
      <c r="G82" s="197"/>
      <c r="H82" s="197"/>
      <c r="I82" s="197"/>
      <c r="J82" s="199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200"/>
      <c r="B83" s="197"/>
      <c r="C83" s="197"/>
      <c r="D83" s="197"/>
      <c r="E83" s="197"/>
      <c r="F83" s="197"/>
      <c r="G83" s="197"/>
      <c r="H83" s="197"/>
      <c r="I83" s="197"/>
      <c r="J83" s="199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200"/>
      <c r="B84" s="197"/>
      <c r="C84" s="197"/>
      <c r="D84" s="197"/>
      <c r="E84" s="197"/>
      <c r="F84" s="197"/>
      <c r="G84" s="197"/>
      <c r="H84" s="197"/>
      <c r="I84" s="197"/>
      <c r="J84" s="199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200"/>
      <c r="B85" s="197"/>
      <c r="C85" s="197"/>
      <c r="D85" s="197"/>
      <c r="E85" s="197"/>
      <c r="F85" s="197"/>
      <c r="G85" s="197"/>
      <c r="H85" s="197"/>
      <c r="I85" s="197"/>
      <c r="J85" s="199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201"/>
      <c r="B86" s="202"/>
      <c r="C86" s="202"/>
      <c r="D86" s="202"/>
      <c r="E86" s="202"/>
      <c r="F86" s="202"/>
      <c r="G86" s="202"/>
      <c r="H86" s="202"/>
      <c r="I86" s="202"/>
      <c r="J86" s="203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42"/>
      <c r="B94" s="42"/>
      <c r="C94" s="42"/>
      <c r="D94" s="42"/>
      <c r="E94" s="42"/>
      <c r="F94" s="42"/>
      <c r="G94" s="42"/>
      <c r="H94" s="42"/>
      <c r="I94" s="42"/>
      <c r="J94" s="42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42"/>
      <c r="B95" s="42"/>
      <c r="C95" s="42"/>
      <c r="D95" s="42"/>
      <c r="E95" s="42"/>
      <c r="F95" s="42"/>
      <c r="G95" s="42"/>
      <c r="H95" s="42"/>
      <c r="I95" s="42"/>
      <c r="J95" s="42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42"/>
      <c r="B96" s="42"/>
      <c r="C96" s="42"/>
      <c r="D96" s="42"/>
      <c r="E96" s="42"/>
      <c r="F96" s="42"/>
      <c r="G96" s="42"/>
      <c r="H96" s="42"/>
      <c r="I96" s="42"/>
      <c r="J96" s="42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42"/>
      <c r="B97" s="42"/>
      <c r="C97" s="42"/>
      <c r="D97" s="42"/>
      <c r="E97" s="42"/>
      <c r="F97" s="42"/>
      <c r="G97" s="42"/>
      <c r="H97" s="42"/>
      <c r="I97" s="42"/>
      <c r="J97" s="42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42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42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42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42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42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42"/>
      <c r="B103" s="42"/>
      <c r="C103" s="42"/>
      <c r="D103" s="42"/>
      <c r="E103" s="42"/>
      <c r="F103" s="42"/>
      <c r="G103" s="42"/>
      <c r="H103" s="42"/>
      <c r="I103" s="42"/>
      <c r="J103" s="42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42"/>
      <c r="B104" s="42"/>
      <c r="C104" s="42"/>
      <c r="D104" s="42"/>
      <c r="E104" s="42"/>
      <c r="F104" s="42"/>
      <c r="G104" s="42"/>
      <c r="H104" s="42"/>
      <c r="I104" s="42"/>
      <c r="J104" s="42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/>
    <row r="283" spans="1:26" ht="15.75" customHeight="1"/>
    <row r="284" spans="1:26" ht="15.75" customHeight="1"/>
    <row r="285" spans="1:26" ht="15.75" customHeight="1"/>
    <row r="286" spans="1:26" ht="15.75" customHeight="1"/>
    <row r="287" spans="1:26" ht="15.75" customHeight="1"/>
    <row r="288" spans="1:26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1">
    <mergeCell ref="A1:J1"/>
    <mergeCell ref="B2:G2"/>
    <mergeCell ref="A4:J5"/>
    <mergeCell ref="B8:I8"/>
    <mergeCell ref="B9:H9"/>
    <mergeCell ref="D20:F20"/>
    <mergeCell ref="D36:F36"/>
    <mergeCell ref="D63:F63"/>
    <mergeCell ref="D67:F67"/>
    <mergeCell ref="D69:F69"/>
    <mergeCell ref="D75:F75"/>
    <mergeCell ref="A78:B78"/>
    <mergeCell ref="A79:J80"/>
    <mergeCell ref="A81:J86"/>
    <mergeCell ref="A39:B39"/>
    <mergeCell ref="A40:J41"/>
    <mergeCell ref="A42:J47"/>
    <mergeCell ref="B50:I50"/>
    <mergeCell ref="B51:H51"/>
    <mergeCell ref="D59:F59"/>
    <mergeCell ref="D61:F61"/>
  </mergeCells>
  <printOptions horizontalCentered="1"/>
  <pageMargins left="0.70866141732283472" right="0.19685039370078741" top="0.74803149606299213" bottom="0.74803149606299213" header="0" footer="0"/>
  <pageSetup paperSize="9" scale="64" fitToWidth="0" orientation="portrait" r:id="rId1"/>
  <headerFooter>
    <oddFooter>&amp;R03+000&amp;P/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  <outlinePr summaryBelow="0"/>
  </sheetPr>
  <dimension ref="A1:J1000"/>
  <sheetViews>
    <sheetView topLeftCell="A215" workbookViewId="0">
      <selection sqref="A1:J1"/>
    </sheetView>
  </sheetViews>
  <sheetFormatPr defaultColWidth="14.42578125" defaultRowHeight="15" customHeight="1"/>
  <cols>
    <col min="1" max="1" width="7.42578125" customWidth="1"/>
    <col min="2" max="2" width="10.85546875" customWidth="1"/>
    <col min="3" max="3" width="10" customWidth="1"/>
    <col min="4" max="4" width="47.85546875" customWidth="1"/>
    <col min="5" max="5" width="7.42578125" customWidth="1"/>
    <col min="6" max="7" width="10" customWidth="1"/>
    <col min="8" max="8" width="7.140625" customWidth="1"/>
    <col min="9" max="9" width="12.85546875" customWidth="1"/>
    <col min="10" max="10" width="10" customWidth="1"/>
    <col min="11" max="26" width="8.7109375" customWidth="1"/>
  </cols>
  <sheetData>
    <row r="1" spans="1:10" ht="87" customHeight="1">
      <c r="A1" s="251"/>
      <c r="B1" s="197"/>
      <c r="C1" s="197"/>
      <c r="D1" s="197"/>
      <c r="E1" s="197"/>
      <c r="F1" s="197"/>
      <c r="G1" s="197"/>
      <c r="H1" s="197"/>
      <c r="I1" s="197"/>
      <c r="J1" s="197"/>
    </row>
    <row r="2" spans="1:10" ht="21.75" customHeight="1">
      <c r="A2" s="170" t="s">
        <v>7535</v>
      </c>
      <c r="B2" s="170" t="s">
        <v>7536</v>
      </c>
      <c r="C2" s="170" t="s">
        <v>7537</v>
      </c>
      <c r="D2" s="170" t="s">
        <v>7538</v>
      </c>
      <c r="E2" s="170" t="s">
        <v>7539</v>
      </c>
      <c r="F2" s="170" t="s">
        <v>7540</v>
      </c>
      <c r="G2" s="170" t="s">
        <v>7541</v>
      </c>
      <c r="H2" s="170" t="s">
        <v>7542</v>
      </c>
      <c r="I2" s="170" t="s">
        <v>7543</v>
      </c>
      <c r="J2" s="170" t="s">
        <v>7544</v>
      </c>
    </row>
    <row r="3" spans="1:10" ht="19.5" customHeight="1">
      <c r="A3" s="171" t="s">
        <v>7545</v>
      </c>
      <c r="B3" s="257" t="s">
        <v>7546</v>
      </c>
      <c r="C3" s="218"/>
      <c r="D3" s="218"/>
      <c r="E3" s="218"/>
      <c r="F3" s="218"/>
      <c r="G3" s="218"/>
      <c r="H3" s="218"/>
      <c r="I3" s="219"/>
      <c r="J3" s="172">
        <v>11202488.52</v>
      </c>
    </row>
    <row r="4" spans="1:10" ht="19.5" customHeight="1">
      <c r="A4" s="171" t="s">
        <v>7547</v>
      </c>
      <c r="B4" s="257" t="s">
        <v>7548</v>
      </c>
      <c r="C4" s="218"/>
      <c r="D4" s="218"/>
      <c r="E4" s="218"/>
      <c r="F4" s="218"/>
      <c r="G4" s="218"/>
      <c r="H4" s="218"/>
      <c r="I4" s="219"/>
      <c r="J4" s="172">
        <v>94095.38</v>
      </c>
    </row>
    <row r="5" spans="1:10" ht="19.5" customHeight="1">
      <c r="A5" s="171" t="s">
        <v>7549</v>
      </c>
      <c r="B5" s="257" t="s">
        <v>7550</v>
      </c>
      <c r="C5" s="218"/>
      <c r="D5" s="218"/>
      <c r="E5" s="218"/>
      <c r="F5" s="218"/>
      <c r="G5" s="218"/>
      <c r="H5" s="218"/>
      <c r="I5" s="219"/>
      <c r="J5" s="172">
        <v>50528.86</v>
      </c>
    </row>
    <row r="6" spans="1:10" ht="27">
      <c r="A6" s="173" t="s">
        <v>7551</v>
      </c>
      <c r="B6" s="174" t="s">
        <v>7552</v>
      </c>
      <c r="C6" s="174" t="s">
        <v>7553</v>
      </c>
      <c r="D6" s="173" t="s">
        <v>7554</v>
      </c>
      <c r="E6" s="174" t="s">
        <v>7555</v>
      </c>
      <c r="F6" s="175">
        <v>25</v>
      </c>
      <c r="G6" s="175">
        <v>27.79</v>
      </c>
      <c r="H6" s="175">
        <v>34.6</v>
      </c>
      <c r="I6" s="175">
        <v>37.409999999999997</v>
      </c>
      <c r="J6" s="175">
        <v>935.25</v>
      </c>
    </row>
    <row r="7" spans="1:10" ht="27">
      <c r="A7" s="173" t="s">
        <v>7556</v>
      </c>
      <c r="B7" s="174" t="s">
        <v>7557</v>
      </c>
      <c r="C7" s="174" t="s">
        <v>7558</v>
      </c>
      <c r="D7" s="173" t="s">
        <v>7559</v>
      </c>
      <c r="E7" s="174" t="s">
        <v>7560</v>
      </c>
      <c r="F7" s="175">
        <v>25</v>
      </c>
      <c r="G7" s="175">
        <v>229.58</v>
      </c>
      <c r="H7" s="175">
        <v>34.6</v>
      </c>
      <c r="I7" s="175">
        <v>309.01</v>
      </c>
      <c r="J7" s="175">
        <v>7725.25</v>
      </c>
    </row>
    <row r="8" spans="1:10" ht="27">
      <c r="A8" s="173" t="s">
        <v>7561</v>
      </c>
      <c r="B8" s="174" t="s">
        <v>7562</v>
      </c>
      <c r="C8" s="174" t="s">
        <v>7563</v>
      </c>
      <c r="D8" s="173" t="s">
        <v>7564</v>
      </c>
      <c r="E8" s="174" t="s">
        <v>7565</v>
      </c>
      <c r="F8" s="175">
        <v>20</v>
      </c>
      <c r="G8" s="175">
        <v>340.54</v>
      </c>
      <c r="H8" s="175">
        <v>34.6</v>
      </c>
      <c r="I8" s="175">
        <v>458.37</v>
      </c>
      <c r="J8" s="175">
        <v>9167.4</v>
      </c>
    </row>
    <row r="9" spans="1:10" ht="18">
      <c r="A9" s="173" t="s">
        <v>7566</v>
      </c>
      <c r="B9" s="174" t="s">
        <v>7567</v>
      </c>
      <c r="C9" s="174" t="s">
        <v>7568</v>
      </c>
      <c r="D9" s="173" t="s">
        <v>7569</v>
      </c>
      <c r="E9" s="174" t="s">
        <v>7570</v>
      </c>
      <c r="F9" s="175">
        <v>1</v>
      </c>
      <c r="G9" s="175">
        <v>1423.9</v>
      </c>
      <c r="H9" s="175">
        <v>34.6</v>
      </c>
      <c r="I9" s="175">
        <v>1916.57</v>
      </c>
      <c r="J9" s="175">
        <v>1916.57</v>
      </c>
    </row>
    <row r="10" spans="1:10" ht="27">
      <c r="A10" s="173" t="s">
        <v>7571</v>
      </c>
      <c r="B10" s="174" t="s">
        <v>7572</v>
      </c>
      <c r="C10" s="174" t="s">
        <v>7573</v>
      </c>
      <c r="D10" s="173" t="s">
        <v>7574</v>
      </c>
      <c r="E10" s="174" t="s">
        <v>7575</v>
      </c>
      <c r="F10" s="175">
        <v>200</v>
      </c>
      <c r="G10" s="175">
        <v>104.05</v>
      </c>
      <c r="H10" s="175">
        <v>34.6</v>
      </c>
      <c r="I10" s="175">
        <v>140.05000000000001</v>
      </c>
      <c r="J10" s="175">
        <v>28010</v>
      </c>
    </row>
    <row r="11" spans="1:10">
      <c r="A11" s="173" t="s">
        <v>7576</v>
      </c>
      <c r="B11" s="174" t="s">
        <v>7577</v>
      </c>
      <c r="C11" s="174" t="s">
        <v>7578</v>
      </c>
      <c r="D11" s="173" t="s">
        <v>7579</v>
      </c>
      <c r="E11" s="174" t="s">
        <v>7580</v>
      </c>
      <c r="F11" s="175">
        <v>8</v>
      </c>
      <c r="G11" s="175">
        <v>185.01</v>
      </c>
      <c r="H11" s="175">
        <v>34.6</v>
      </c>
      <c r="I11" s="175">
        <v>249.02</v>
      </c>
      <c r="J11" s="175">
        <v>1992.16</v>
      </c>
    </row>
    <row r="12" spans="1:10" ht="18">
      <c r="A12" s="173" t="s">
        <v>7581</v>
      </c>
      <c r="B12" s="174" t="s">
        <v>7582</v>
      </c>
      <c r="C12" s="174" t="s">
        <v>7583</v>
      </c>
      <c r="D12" s="173" t="s">
        <v>7584</v>
      </c>
      <c r="E12" s="174" t="s">
        <v>7585</v>
      </c>
      <c r="F12" s="175">
        <v>1</v>
      </c>
      <c r="G12" s="175">
        <v>581.15</v>
      </c>
      <c r="H12" s="175">
        <v>34.6</v>
      </c>
      <c r="I12" s="175">
        <v>782.23</v>
      </c>
      <c r="J12" s="175">
        <v>782.23</v>
      </c>
    </row>
    <row r="13" spans="1:10" ht="19.5" customHeight="1">
      <c r="A13" s="171" t="s">
        <v>7586</v>
      </c>
      <c r="B13" s="257" t="s">
        <v>7587</v>
      </c>
      <c r="C13" s="218"/>
      <c r="D13" s="218"/>
      <c r="E13" s="218"/>
      <c r="F13" s="218"/>
      <c r="G13" s="218"/>
      <c r="H13" s="218"/>
      <c r="I13" s="219"/>
      <c r="J13" s="172">
        <v>43566.52</v>
      </c>
    </row>
    <row r="14" spans="1:10">
      <c r="A14" s="173" t="s">
        <v>7588</v>
      </c>
      <c r="B14" s="174" t="s">
        <v>7589</v>
      </c>
      <c r="C14" s="174" t="s">
        <v>7590</v>
      </c>
      <c r="D14" s="173" t="s">
        <v>7591</v>
      </c>
      <c r="E14" s="174" t="s">
        <v>7592</v>
      </c>
      <c r="F14" s="175">
        <v>5</v>
      </c>
      <c r="G14" s="175">
        <v>875</v>
      </c>
      <c r="H14" s="175">
        <v>34.6</v>
      </c>
      <c r="I14" s="175">
        <v>1177.75</v>
      </c>
      <c r="J14" s="175">
        <v>5888.75</v>
      </c>
    </row>
    <row r="15" spans="1:10" ht="36">
      <c r="A15" s="173" t="s">
        <v>7593</v>
      </c>
      <c r="B15" s="174" t="s">
        <v>7594</v>
      </c>
      <c r="C15" s="174" t="s">
        <v>7595</v>
      </c>
      <c r="D15" s="173" t="s">
        <v>7596</v>
      </c>
      <c r="E15" s="174" t="s">
        <v>7597</v>
      </c>
      <c r="F15" s="175">
        <v>9</v>
      </c>
      <c r="G15" s="175">
        <v>700</v>
      </c>
      <c r="H15" s="175">
        <v>34.6</v>
      </c>
      <c r="I15" s="175">
        <v>942.2</v>
      </c>
      <c r="J15" s="175">
        <v>8479.7999999999993</v>
      </c>
    </row>
    <row r="16" spans="1:10" ht="27">
      <c r="A16" s="173" t="s">
        <v>7598</v>
      </c>
      <c r="B16" s="174" t="s">
        <v>7599</v>
      </c>
      <c r="C16" s="174" t="s">
        <v>7600</v>
      </c>
      <c r="D16" s="173" t="s">
        <v>7601</v>
      </c>
      <c r="E16" s="174" t="s">
        <v>7602</v>
      </c>
      <c r="F16" s="175">
        <v>9</v>
      </c>
      <c r="G16" s="175">
        <v>716</v>
      </c>
      <c r="H16" s="175">
        <v>34.6</v>
      </c>
      <c r="I16" s="175">
        <v>963.74</v>
      </c>
      <c r="J16" s="175">
        <v>8673.66</v>
      </c>
    </row>
    <row r="17" spans="1:10" ht="36">
      <c r="A17" s="173" t="s">
        <v>7603</v>
      </c>
      <c r="B17" s="174" t="s">
        <v>7604</v>
      </c>
      <c r="C17" s="174" t="s">
        <v>7605</v>
      </c>
      <c r="D17" s="173" t="s">
        <v>7606</v>
      </c>
      <c r="E17" s="174" t="s">
        <v>7607</v>
      </c>
      <c r="F17" s="175">
        <v>9</v>
      </c>
      <c r="G17" s="175">
        <v>706.67</v>
      </c>
      <c r="H17" s="175">
        <v>34.6</v>
      </c>
      <c r="I17" s="175">
        <v>951.18</v>
      </c>
      <c r="J17" s="175">
        <v>8560.6200000000008</v>
      </c>
    </row>
    <row r="18" spans="1:10" ht="27">
      <c r="A18" s="173" t="s">
        <v>7608</v>
      </c>
      <c r="B18" s="174" t="s">
        <v>7609</v>
      </c>
      <c r="C18" s="174" t="s">
        <v>7610</v>
      </c>
      <c r="D18" s="173" t="s">
        <v>7611</v>
      </c>
      <c r="E18" s="174" t="s">
        <v>7612</v>
      </c>
      <c r="F18" s="175">
        <v>9</v>
      </c>
      <c r="G18" s="175">
        <v>416.67</v>
      </c>
      <c r="H18" s="175">
        <v>34.6</v>
      </c>
      <c r="I18" s="175">
        <v>560.84</v>
      </c>
      <c r="J18" s="175">
        <v>5047.5600000000004</v>
      </c>
    </row>
    <row r="19" spans="1:10" ht="18">
      <c r="A19" s="173" t="s">
        <v>7613</v>
      </c>
      <c r="B19" s="174" t="s">
        <v>7614</v>
      </c>
      <c r="C19" s="174" t="s">
        <v>7615</v>
      </c>
      <c r="D19" s="173" t="s">
        <v>7616</v>
      </c>
      <c r="E19" s="174" t="s">
        <v>7617</v>
      </c>
      <c r="F19" s="175">
        <v>40</v>
      </c>
      <c r="G19" s="175">
        <v>43.27</v>
      </c>
      <c r="H19" s="175">
        <v>14.02</v>
      </c>
      <c r="I19" s="175">
        <v>49.34</v>
      </c>
      <c r="J19" s="175">
        <v>1973.6</v>
      </c>
    </row>
    <row r="20" spans="1:10" ht="27">
      <c r="A20" s="173" t="s">
        <v>7618</v>
      </c>
      <c r="B20" s="174" t="s">
        <v>7619</v>
      </c>
      <c r="C20" s="174" t="s">
        <v>7620</v>
      </c>
      <c r="D20" s="173" t="s">
        <v>7621</v>
      </c>
      <c r="E20" s="174" t="s">
        <v>7622</v>
      </c>
      <c r="F20" s="175">
        <v>9</v>
      </c>
      <c r="G20" s="175">
        <v>408</v>
      </c>
      <c r="H20" s="175">
        <v>34.6</v>
      </c>
      <c r="I20" s="175">
        <v>549.16999999999996</v>
      </c>
      <c r="J20" s="175">
        <v>4942.53</v>
      </c>
    </row>
    <row r="21" spans="1:10" ht="19.5" customHeight="1">
      <c r="A21" s="171" t="s">
        <v>7623</v>
      </c>
      <c r="B21" s="257" t="s">
        <v>7624</v>
      </c>
      <c r="C21" s="218"/>
      <c r="D21" s="218"/>
      <c r="E21" s="218"/>
      <c r="F21" s="218"/>
      <c r="G21" s="218"/>
      <c r="H21" s="218"/>
      <c r="I21" s="219"/>
      <c r="J21" s="172">
        <v>32691.39</v>
      </c>
    </row>
    <row r="22" spans="1:10" ht="19.5" customHeight="1">
      <c r="A22" s="171" t="s">
        <v>7625</v>
      </c>
      <c r="B22" s="257" t="s">
        <v>7626</v>
      </c>
      <c r="C22" s="218"/>
      <c r="D22" s="218"/>
      <c r="E22" s="218"/>
      <c r="F22" s="218"/>
      <c r="G22" s="218"/>
      <c r="H22" s="218"/>
      <c r="I22" s="219"/>
      <c r="J22" s="172">
        <v>13265.28</v>
      </c>
    </row>
    <row r="23" spans="1:10" ht="15.75" customHeight="1">
      <c r="A23" s="173" t="s">
        <v>7627</v>
      </c>
      <c r="B23" s="174" t="s">
        <v>7628</v>
      </c>
      <c r="C23" s="174" t="s">
        <v>7629</v>
      </c>
      <c r="D23" s="173" t="s">
        <v>7630</v>
      </c>
      <c r="E23" s="174" t="s">
        <v>7631</v>
      </c>
      <c r="F23" s="175">
        <v>672</v>
      </c>
      <c r="G23" s="175">
        <v>6.64</v>
      </c>
      <c r="H23" s="175">
        <v>34.6</v>
      </c>
      <c r="I23" s="175">
        <v>8.94</v>
      </c>
      <c r="J23" s="175">
        <v>6007.68</v>
      </c>
    </row>
    <row r="24" spans="1:10" ht="15.75" customHeight="1">
      <c r="A24" s="173" t="s">
        <v>7632</v>
      </c>
      <c r="B24" s="174" t="s">
        <v>7633</v>
      </c>
      <c r="C24" s="174" t="s">
        <v>7634</v>
      </c>
      <c r="D24" s="173" t="s">
        <v>7635</v>
      </c>
      <c r="E24" s="174" t="s">
        <v>7636</v>
      </c>
      <c r="F24" s="175">
        <v>25920</v>
      </c>
      <c r="G24" s="175">
        <v>0.21</v>
      </c>
      <c r="H24" s="175">
        <v>34.6</v>
      </c>
      <c r="I24" s="175">
        <v>0.28000000000000003</v>
      </c>
      <c r="J24" s="175">
        <v>7257.6</v>
      </c>
    </row>
    <row r="25" spans="1:10" ht="19.5" customHeight="1">
      <c r="A25" s="171" t="s">
        <v>7637</v>
      </c>
      <c r="B25" s="257" t="s">
        <v>7638</v>
      </c>
      <c r="C25" s="218"/>
      <c r="D25" s="218"/>
      <c r="E25" s="218"/>
      <c r="F25" s="218"/>
      <c r="G25" s="218"/>
      <c r="H25" s="218"/>
      <c r="I25" s="219"/>
      <c r="J25" s="172">
        <v>19426.11</v>
      </c>
    </row>
    <row r="26" spans="1:10" ht="15.75" customHeight="1">
      <c r="A26" s="173" t="s">
        <v>7639</v>
      </c>
      <c r="B26" s="174" t="s">
        <v>7640</v>
      </c>
      <c r="C26" s="174" t="s">
        <v>7641</v>
      </c>
      <c r="D26" s="173" t="s">
        <v>7642</v>
      </c>
      <c r="E26" s="174" t="s">
        <v>7643</v>
      </c>
      <c r="F26" s="175">
        <v>1</v>
      </c>
      <c r="G26" s="175">
        <v>736.09</v>
      </c>
      <c r="H26" s="175">
        <v>34.6</v>
      </c>
      <c r="I26" s="175">
        <v>990.78</v>
      </c>
      <c r="J26" s="175">
        <v>990.78</v>
      </c>
    </row>
    <row r="27" spans="1:10" ht="15.75" customHeight="1">
      <c r="A27" s="173" t="s">
        <v>7644</v>
      </c>
      <c r="B27" s="174" t="s">
        <v>7645</v>
      </c>
      <c r="C27" s="174" t="s">
        <v>7646</v>
      </c>
      <c r="D27" s="173" t="s">
        <v>7647</v>
      </c>
      <c r="E27" s="174" t="s">
        <v>7648</v>
      </c>
      <c r="F27" s="175">
        <v>1</v>
      </c>
      <c r="G27" s="175">
        <v>850.69</v>
      </c>
      <c r="H27" s="175">
        <v>34.6</v>
      </c>
      <c r="I27" s="175">
        <v>1145.03</v>
      </c>
      <c r="J27" s="175">
        <v>1145.03</v>
      </c>
    </row>
    <row r="28" spans="1:10" ht="15.75" customHeight="1">
      <c r="A28" s="173" t="s">
        <v>7649</v>
      </c>
      <c r="B28" s="174" t="s">
        <v>7650</v>
      </c>
      <c r="C28" s="174" t="s">
        <v>7651</v>
      </c>
      <c r="D28" s="173" t="s">
        <v>7652</v>
      </c>
      <c r="E28" s="174" t="s">
        <v>7653</v>
      </c>
      <c r="F28" s="175">
        <v>20</v>
      </c>
      <c r="G28" s="175">
        <v>12.05</v>
      </c>
      <c r="H28" s="175">
        <v>34.6</v>
      </c>
      <c r="I28" s="175">
        <v>16.22</v>
      </c>
      <c r="J28" s="175">
        <v>324.39999999999998</v>
      </c>
    </row>
    <row r="29" spans="1:10" ht="15.75" customHeight="1">
      <c r="A29" s="173" t="s">
        <v>7654</v>
      </c>
      <c r="B29" s="174" t="s">
        <v>7655</v>
      </c>
      <c r="C29" s="174" t="s">
        <v>7656</v>
      </c>
      <c r="D29" s="173" t="s">
        <v>7657</v>
      </c>
      <c r="E29" s="174" t="s">
        <v>7658</v>
      </c>
      <c r="F29" s="175">
        <v>20</v>
      </c>
      <c r="G29" s="175">
        <v>574.66</v>
      </c>
      <c r="H29" s="175">
        <v>34.6</v>
      </c>
      <c r="I29" s="175">
        <v>773.49</v>
      </c>
      <c r="J29" s="175">
        <v>15469.8</v>
      </c>
    </row>
    <row r="30" spans="1:10" ht="15.75" customHeight="1">
      <c r="A30" s="173" t="s">
        <v>7659</v>
      </c>
      <c r="B30" s="174" t="s">
        <v>7660</v>
      </c>
      <c r="C30" s="174" t="s">
        <v>7661</v>
      </c>
      <c r="D30" s="173" t="s">
        <v>7662</v>
      </c>
      <c r="E30" s="174" t="s">
        <v>7663</v>
      </c>
      <c r="F30" s="175">
        <v>30</v>
      </c>
      <c r="G30" s="175">
        <v>2.82</v>
      </c>
      <c r="H30" s="175">
        <v>34.6</v>
      </c>
      <c r="I30" s="175">
        <v>3.8</v>
      </c>
      <c r="J30" s="175">
        <v>114</v>
      </c>
    </row>
    <row r="31" spans="1:10" ht="15.75" customHeight="1">
      <c r="A31" s="173" t="s">
        <v>7664</v>
      </c>
      <c r="B31" s="174" t="s">
        <v>7665</v>
      </c>
      <c r="C31" s="174" t="s">
        <v>7666</v>
      </c>
      <c r="D31" s="173" t="s">
        <v>7667</v>
      </c>
      <c r="E31" s="174" t="s">
        <v>7668</v>
      </c>
      <c r="F31" s="175">
        <v>30</v>
      </c>
      <c r="G31" s="175">
        <v>34.229999999999997</v>
      </c>
      <c r="H31" s="175">
        <v>34.6</v>
      </c>
      <c r="I31" s="175">
        <v>46.07</v>
      </c>
      <c r="J31" s="175">
        <v>1382.1</v>
      </c>
    </row>
    <row r="32" spans="1:10" ht="19.5" customHeight="1">
      <c r="A32" s="171" t="s">
        <v>7669</v>
      </c>
      <c r="B32" s="257" t="s">
        <v>7670</v>
      </c>
      <c r="C32" s="218"/>
      <c r="D32" s="218"/>
      <c r="E32" s="218"/>
      <c r="F32" s="218"/>
      <c r="G32" s="218"/>
      <c r="H32" s="218"/>
      <c r="I32" s="219"/>
      <c r="J32" s="172">
        <v>592644.51</v>
      </c>
    </row>
    <row r="33" spans="1:10" ht="15.75" customHeight="1">
      <c r="A33" s="173" t="s">
        <v>7671</v>
      </c>
      <c r="B33" s="174" t="s">
        <v>7672</v>
      </c>
      <c r="C33" s="174" t="s">
        <v>7673</v>
      </c>
      <c r="D33" s="173" t="s">
        <v>7674</v>
      </c>
      <c r="E33" s="174" t="s">
        <v>7675</v>
      </c>
      <c r="F33" s="175">
        <v>157</v>
      </c>
      <c r="G33" s="175">
        <v>293.64</v>
      </c>
      <c r="H33" s="175">
        <v>34.6</v>
      </c>
      <c r="I33" s="175">
        <v>395.24</v>
      </c>
      <c r="J33" s="175">
        <v>62052.68</v>
      </c>
    </row>
    <row r="34" spans="1:10" ht="15.75" customHeight="1">
      <c r="A34" s="173" t="s">
        <v>7676</v>
      </c>
      <c r="B34" s="174" t="s">
        <v>7677</v>
      </c>
      <c r="C34" s="174" t="s">
        <v>7678</v>
      </c>
      <c r="D34" s="173" t="s">
        <v>7679</v>
      </c>
      <c r="E34" s="174" t="s">
        <v>7680</v>
      </c>
      <c r="F34" s="175">
        <v>157</v>
      </c>
      <c r="G34" s="175">
        <v>32.630000000000003</v>
      </c>
      <c r="H34" s="175">
        <v>34.6</v>
      </c>
      <c r="I34" s="175">
        <v>43.92</v>
      </c>
      <c r="J34" s="175">
        <v>6895.44</v>
      </c>
    </row>
    <row r="35" spans="1:10" ht="15.75" customHeight="1">
      <c r="A35" s="173" t="s">
        <v>7681</v>
      </c>
      <c r="B35" s="174" t="s">
        <v>7682</v>
      </c>
      <c r="C35" s="174" t="s">
        <v>7683</v>
      </c>
      <c r="D35" s="173" t="s">
        <v>7684</v>
      </c>
      <c r="E35" s="174" t="s">
        <v>7685</v>
      </c>
      <c r="F35" s="175">
        <v>650</v>
      </c>
      <c r="G35" s="175">
        <v>94.01</v>
      </c>
      <c r="H35" s="175">
        <v>34.6</v>
      </c>
      <c r="I35" s="175">
        <v>126.54</v>
      </c>
      <c r="J35" s="175">
        <v>82251</v>
      </c>
    </row>
    <row r="36" spans="1:10" ht="15.75" customHeight="1">
      <c r="A36" s="173" t="s">
        <v>7686</v>
      </c>
      <c r="B36" s="174" t="s">
        <v>7687</v>
      </c>
      <c r="C36" s="174" t="s">
        <v>7688</v>
      </c>
      <c r="D36" s="173" t="s">
        <v>7689</v>
      </c>
      <c r="E36" s="174" t="s">
        <v>7690</v>
      </c>
      <c r="F36" s="175">
        <v>247.94</v>
      </c>
      <c r="G36" s="175">
        <v>100.43</v>
      </c>
      <c r="H36" s="175">
        <v>34.6</v>
      </c>
      <c r="I36" s="175">
        <v>135.18</v>
      </c>
      <c r="J36" s="175">
        <v>33516.53</v>
      </c>
    </row>
    <row r="37" spans="1:10" ht="15.75" customHeight="1">
      <c r="A37" s="173" t="s">
        <v>7691</v>
      </c>
      <c r="B37" s="174" t="s">
        <v>7692</v>
      </c>
      <c r="C37" s="174" t="s">
        <v>7693</v>
      </c>
      <c r="D37" s="173" t="s">
        <v>7694</v>
      </c>
      <c r="E37" s="174" t="s">
        <v>7695</v>
      </c>
      <c r="F37" s="175">
        <v>25</v>
      </c>
      <c r="G37" s="175">
        <v>95.57</v>
      </c>
      <c r="H37" s="175">
        <v>34.6</v>
      </c>
      <c r="I37" s="175">
        <v>128.63999999999999</v>
      </c>
      <c r="J37" s="175">
        <v>3216</v>
      </c>
    </row>
    <row r="38" spans="1:10" ht="15.75" customHeight="1">
      <c r="A38" s="173" t="s">
        <v>7696</v>
      </c>
      <c r="B38" s="174" t="s">
        <v>7697</v>
      </c>
      <c r="C38" s="174" t="s">
        <v>7698</v>
      </c>
      <c r="D38" s="173" t="s">
        <v>7699</v>
      </c>
      <c r="E38" s="174" t="s">
        <v>7700</v>
      </c>
      <c r="F38" s="175">
        <v>3.3</v>
      </c>
      <c r="G38" s="175">
        <v>349.16</v>
      </c>
      <c r="H38" s="175">
        <v>34.6</v>
      </c>
      <c r="I38" s="175">
        <v>469.97</v>
      </c>
      <c r="J38" s="175">
        <v>1550.9</v>
      </c>
    </row>
    <row r="39" spans="1:10" ht="15.75" customHeight="1">
      <c r="A39" s="173" t="s">
        <v>7701</v>
      </c>
      <c r="B39" s="174" t="s">
        <v>7702</v>
      </c>
      <c r="C39" s="174" t="s">
        <v>7703</v>
      </c>
      <c r="D39" s="173" t="s">
        <v>7704</v>
      </c>
      <c r="E39" s="174" t="s">
        <v>7705</v>
      </c>
      <c r="F39" s="175">
        <v>14</v>
      </c>
      <c r="G39" s="175">
        <v>7.44</v>
      </c>
      <c r="H39" s="175">
        <v>34.6</v>
      </c>
      <c r="I39" s="175">
        <v>10.01</v>
      </c>
      <c r="J39" s="175">
        <v>140.13999999999999</v>
      </c>
    </row>
    <row r="40" spans="1:10" ht="15.75" customHeight="1">
      <c r="A40" s="173" t="s">
        <v>7706</v>
      </c>
      <c r="B40" s="174" t="s">
        <v>7707</v>
      </c>
      <c r="C40" s="174" t="s">
        <v>7708</v>
      </c>
      <c r="D40" s="173" t="s">
        <v>7709</v>
      </c>
      <c r="E40" s="174" t="s">
        <v>7710</v>
      </c>
      <c r="F40" s="175">
        <v>19301</v>
      </c>
      <c r="G40" s="175">
        <v>6.9</v>
      </c>
      <c r="H40" s="175">
        <v>34.6</v>
      </c>
      <c r="I40" s="175">
        <v>9.2899999999999991</v>
      </c>
      <c r="J40" s="175">
        <v>179306.29</v>
      </c>
    </row>
    <row r="41" spans="1:10" ht="15.75" customHeight="1">
      <c r="A41" s="173" t="s">
        <v>7711</v>
      </c>
      <c r="B41" s="174" t="s">
        <v>7712</v>
      </c>
      <c r="C41" s="174" t="s">
        <v>7713</v>
      </c>
      <c r="D41" s="173" t="s">
        <v>7714</v>
      </c>
      <c r="E41" s="174" t="s">
        <v>7715</v>
      </c>
      <c r="F41" s="175">
        <v>1939.9</v>
      </c>
      <c r="G41" s="175">
        <v>5.5</v>
      </c>
      <c r="H41" s="175">
        <v>34.6</v>
      </c>
      <c r="I41" s="175">
        <v>7.4</v>
      </c>
      <c r="J41" s="175">
        <v>14355.26</v>
      </c>
    </row>
    <row r="42" spans="1:10" ht="15.75" customHeight="1">
      <c r="A42" s="173" t="s">
        <v>7716</v>
      </c>
      <c r="B42" s="174" t="s">
        <v>7717</v>
      </c>
      <c r="C42" s="174" t="s">
        <v>7718</v>
      </c>
      <c r="D42" s="173" t="s">
        <v>7719</v>
      </c>
      <c r="E42" s="174" t="s">
        <v>7720</v>
      </c>
      <c r="F42" s="175">
        <v>1495</v>
      </c>
      <c r="G42" s="175">
        <v>15.62</v>
      </c>
      <c r="H42" s="175">
        <v>34.6</v>
      </c>
      <c r="I42" s="175">
        <v>21.02</v>
      </c>
      <c r="J42" s="175">
        <v>31424.9</v>
      </c>
    </row>
    <row r="43" spans="1:10" ht="15.75" customHeight="1">
      <c r="A43" s="173" t="s">
        <v>7721</v>
      </c>
      <c r="B43" s="174" t="s">
        <v>7722</v>
      </c>
      <c r="C43" s="174" t="s">
        <v>7723</v>
      </c>
      <c r="D43" s="173" t="s">
        <v>7724</v>
      </c>
      <c r="E43" s="174" t="s">
        <v>7725</v>
      </c>
      <c r="F43" s="175">
        <v>578.37</v>
      </c>
      <c r="G43" s="175">
        <v>72.45</v>
      </c>
      <c r="H43" s="175">
        <v>14.02</v>
      </c>
      <c r="I43" s="175">
        <v>82.61</v>
      </c>
      <c r="J43" s="175">
        <v>47779.15</v>
      </c>
    </row>
    <row r="44" spans="1:10" ht="15.75" customHeight="1">
      <c r="A44" s="173" t="s">
        <v>7726</v>
      </c>
      <c r="B44" s="174" t="s">
        <v>7727</v>
      </c>
      <c r="C44" s="174" t="s">
        <v>7728</v>
      </c>
      <c r="D44" s="173" t="s">
        <v>7729</v>
      </c>
      <c r="E44" s="174" t="s">
        <v>7730</v>
      </c>
      <c r="F44" s="175">
        <v>8155.01</v>
      </c>
      <c r="G44" s="175">
        <v>0.35</v>
      </c>
      <c r="H44" s="175">
        <v>34.6</v>
      </c>
      <c r="I44" s="175">
        <v>0.47</v>
      </c>
      <c r="J44" s="175">
        <v>3832.85</v>
      </c>
    </row>
    <row r="45" spans="1:10" ht="15.75" customHeight="1">
      <c r="A45" s="173" t="s">
        <v>7731</v>
      </c>
      <c r="B45" s="174" t="s">
        <v>7732</v>
      </c>
      <c r="C45" s="174" t="s">
        <v>7733</v>
      </c>
      <c r="D45" s="173" t="s">
        <v>7734</v>
      </c>
      <c r="E45" s="174" t="s">
        <v>7735</v>
      </c>
      <c r="F45" s="175">
        <v>11520</v>
      </c>
      <c r="G45" s="175">
        <v>2.1800000000000002</v>
      </c>
      <c r="H45" s="175">
        <v>34.6</v>
      </c>
      <c r="I45" s="175">
        <v>2.93</v>
      </c>
      <c r="J45" s="175">
        <v>33753.599999999999</v>
      </c>
    </row>
    <row r="46" spans="1:10" ht="15.75" customHeight="1">
      <c r="A46" s="173" t="s">
        <v>7736</v>
      </c>
      <c r="B46" s="174" t="s">
        <v>7737</v>
      </c>
      <c r="C46" s="174" t="s">
        <v>7738</v>
      </c>
      <c r="D46" s="173" t="s">
        <v>7739</v>
      </c>
      <c r="E46" s="174" t="s">
        <v>7740</v>
      </c>
      <c r="F46" s="175">
        <v>16</v>
      </c>
      <c r="G46" s="175">
        <v>2929.57</v>
      </c>
      <c r="H46" s="175">
        <v>34.6</v>
      </c>
      <c r="I46" s="175">
        <v>3943.2</v>
      </c>
      <c r="J46" s="175">
        <v>63091.199999999997</v>
      </c>
    </row>
    <row r="47" spans="1:10" ht="19.5" customHeight="1">
      <c r="A47" s="171" t="s">
        <v>7741</v>
      </c>
      <c r="B47" s="257" t="s">
        <v>7742</v>
      </c>
      <c r="C47" s="218"/>
      <c r="D47" s="218"/>
      <c r="E47" s="218"/>
      <c r="F47" s="218"/>
      <c r="G47" s="218"/>
      <c r="H47" s="218"/>
      <c r="I47" s="219"/>
      <c r="J47" s="172">
        <v>29478.57</v>
      </c>
    </row>
    <row r="48" spans="1:10" ht="15.75" customHeight="1">
      <c r="A48" s="173" t="s">
        <v>7743</v>
      </c>
      <c r="B48" s="174" t="s">
        <v>7744</v>
      </c>
      <c r="C48" s="174" t="s">
        <v>7745</v>
      </c>
      <c r="D48" s="173" t="s">
        <v>7746</v>
      </c>
      <c r="E48" s="174" t="s">
        <v>7747</v>
      </c>
      <c r="F48" s="175">
        <v>18</v>
      </c>
      <c r="G48" s="175">
        <v>5.85</v>
      </c>
      <c r="H48" s="175">
        <v>34.6</v>
      </c>
      <c r="I48" s="175">
        <v>7.87</v>
      </c>
      <c r="J48" s="175">
        <v>141.66</v>
      </c>
    </row>
    <row r="49" spans="1:10" ht="15.75" customHeight="1">
      <c r="A49" s="173" t="s">
        <v>7748</v>
      </c>
      <c r="B49" s="174" t="s">
        <v>7749</v>
      </c>
      <c r="C49" s="174" t="s">
        <v>7750</v>
      </c>
      <c r="D49" s="173" t="s">
        <v>7751</v>
      </c>
      <c r="E49" s="174" t="s">
        <v>7752</v>
      </c>
      <c r="F49" s="175">
        <v>2307</v>
      </c>
      <c r="G49" s="175">
        <v>6.9</v>
      </c>
      <c r="H49" s="175">
        <v>34.6</v>
      </c>
      <c r="I49" s="175">
        <v>9.2899999999999991</v>
      </c>
      <c r="J49" s="175">
        <v>21432.03</v>
      </c>
    </row>
    <row r="50" spans="1:10" ht="15.75" customHeight="1">
      <c r="A50" s="173" t="s">
        <v>7753</v>
      </c>
      <c r="B50" s="174" t="s">
        <v>7754</v>
      </c>
      <c r="C50" s="174" t="s">
        <v>7755</v>
      </c>
      <c r="D50" s="173" t="s">
        <v>7756</v>
      </c>
      <c r="E50" s="174" t="s">
        <v>7757</v>
      </c>
      <c r="F50" s="175">
        <v>18</v>
      </c>
      <c r="G50" s="175">
        <v>293.64</v>
      </c>
      <c r="H50" s="175">
        <v>34.6</v>
      </c>
      <c r="I50" s="175">
        <v>395.24</v>
      </c>
      <c r="J50" s="175">
        <v>7114.32</v>
      </c>
    </row>
    <row r="51" spans="1:10" ht="15.75" customHeight="1">
      <c r="A51" s="173" t="s">
        <v>7758</v>
      </c>
      <c r="B51" s="174" t="s">
        <v>7759</v>
      </c>
      <c r="C51" s="174" t="s">
        <v>7760</v>
      </c>
      <c r="D51" s="173" t="s">
        <v>7761</v>
      </c>
      <c r="E51" s="174" t="s">
        <v>7762</v>
      </c>
      <c r="F51" s="175">
        <v>18</v>
      </c>
      <c r="G51" s="175">
        <v>32.630000000000003</v>
      </c>
      <c r="H51" s="175">
        <v>34.6</v>
      </c>
      <c r="I51" s="175">
        <v>43.92</v>
      </c>
      <c r="J51" s="175">
        <v>790.56</v>
      </c>
    </row>
    <row r="52" spans="1:10" ht="19.5" customHeight="1">
      <c r="A52" s="171" t="s">
        <v>7763</v>
      </c>
      <c r="B52" s="257" t="s">
        <v>7764</v>
      </c>
      <c r="C52" s="218"/>
      <c r="D52" s="218"/>
      <c r="E52" s="218"/>
      <c r="F52" s="218"/>
      <c r="G52" s="218"/>
      <c r="H52" s="218"/>
      <c r="I52" s="219"/>
      <c r="J52" s="172">
        <v>264301.36</v>
      </c>
    </row>
    <row r="53" spans="1:10" ht="15.75" customHeight="1">
      <c r="A53" s="173" t="s">
        <v>7765</v>
      </c>
      <c r="B53" s="174" t="s">
        <v>7766</v>
      </c>
      <c r="C53" s="174" t="s">
        <v>7767</v>
      </c>
      <c r="D53" s="173" t="s">
        <v>7768</v>
      </c>
      <c r="E53" s="174" t="s">
        <v>7769</v>
      </c>
      <c r="F53" s="175">
        <v>38.729999999999997</v>
      </c>
      <c r="G53" s="175">
        <v>496.12</v>
      </c>
      <c r="H53" s="175">
        <v>34.6</v>
      </c>
      <c r="I53" s="175">
        <v>667.78</v>
      </c>
      <c r="J53" s="175">
        <v>25863.119999999999</v>
      </c>
    </row>
    <row r="54" spans="1:10" ht="15.75" customHeight="1">
      <c r="A54" s="173" t="s">
        <v>7770</v>
      </c>
      <c r="B54" s="174" t="s">
        <v>7771</v>
      </c>
      <c r="C54" s="174" t="s">
        <v>7772</v>
      </c>
      <c r="D54" s="173" t="s">
        <v>7773</v>
      </c>
      <c r="E54" s="174" t="s">
        <v>7774</v>
      </c>
      <c r="F54" s="175">
        <v>38.729999999999997</v>
      </c>
      <c r="G54" s="175">
        <v>14.52</v>
      </c>
      <c r="H54" s="175">
        <v>34.6</v>
      </c>
      <c r="I54" s="175">
        <v>19.54</v>
      </c>
      <c r="J54" s="175">
        <v>756.78</v>
      </c>
    </row>
    <row r="55" spans="1:10" ht="15.75" customHeight="1">
      <c r="A55" s="173" t="s">
        <v>7775</v>
      </c>
      <c r="B55" s="174" t="s">
        <v>7776</v>
      </c>
      <c r="C55" s="174" t="s">
        <v>7777</v>
      </c>
      <c r="D55" s="173" t="s">
        <v>7778</v>
      </c>
      <c r="E55" s="174" t="s">
        <v>7779</v>
      </c>
      <c r="F55" s="175">
        <v>14.96</v>
      </c>
      <c r="G55" s="175">
        <v>132.84</v>
      </c>
      <c r="H55" s="175">
        <v>34.6</v>
      </c>
      <c r="I55" s="175">
        <v>178.8</v>
      </c>
      <c r="J55" s="175">
        <v>2674.85</v>
      </c>
    </row>
    <row r="56" spans="1:10" ht="15.75" customHeight="1">
      <c r="A56" s="173" t="s">
        <v>7780</v>
      </c>
      <c r="B56" s="174" t="s">
        <v>7781</v>
      </c>
      <c r="C56" s="174" t="s">
        <v>7782</v>
      </c>
      <c r="D56" s="173" t="s">
        <v>7783</v>
      </c>
      <c r="E56" s="174" t="s">
        <v>7784</v>
      </c>
      <c r="F56" s="175">
        <v>64</v>
      </c>
      <c r="G56" s="175">
        <v>132.84</v>
      </c>
      <c r="H56" s="175">
        <v>34.6</v>
      </c>
      <c r="I56" s="175">
        <v>178.8</v>
      </c>
      <c r="J56" s="175">
        <v>11443.2</v>
      </c>
    </row>
    <row r="57" spans="1:10" ht="15.75" customHeight="1">
      <c r="A57" s="173" t="s">
        <v>7785</v>
      </c>
      <c r="B57" s="174" t="s">
        <v>7786</v>
      </c>
      <c r="C57" s="174" t="s">
        <v>7787</v>
      </c>
      <c r="D57" s="173" t="s">
        <v>7788</v>
      </c>
      <c r="E57" s="174" t="s">
        <v>7789</v>
      </c>
      <c r="F57" s="175">
        <v>78.81</v>
      </c>
      <c r="G57" s="175">
        <v>54.7</v>
      </c>
      <c r="H57" s="175">
        <v>34.6</v>
      </c>
      <c r="I57" s="175">
        <v>73.63</v>
      </c>
      <c r="J57" s="175">
        <v>5802.78</v>
      </c>
    </row>
    <row r="58" spans="1:10" ht="15.75" customHeight="1">
      <c r="A58" s="173" t="s">
        <v>7790</v>
      </c>
      <c r="B58" s="174" t="s">
        <v>7791</v>
      </c>
      <c r="C58" s="174" t="s">
        <v>7792</v>
      </c>
      <c r="D58" s="173" t="s">
        <v>7793</v>
      </c>
      <c r="E58" s="174" t="s">
        <v>7794</v>
      </c>
      <c r="F58" s="175">
        <v>2201.63</v>
      </c>
      <c r="G58" s="175">
        <v>56.53</v>
      </c>
      <c r="H58" s="175">
        <v>34.6</v>
      </c>
      <c r="I58" s="175">
        <v>76.09</v>
      </c>
      <c r="J58" s="175">
        <v>167522.03</v>
      </c>
    </row>
    <row r="59" spans="1:10" ht="15.75" customHeight="1">
      <c r="A59" s="173" t="s">
        <v>7795</v>
      </c>
      <c r="B59" s="174" t="s">
        <v>7796</v>
      </c>
      <c r="C59" s="174" t="s">
        <v>7797</v>
      </c>
      <c r="D59" s="173" t="s">
        <v>7798</v>
      </c>
      <c r="E59" s="174" t="s">
        <v>7799</v>
      </c>
      <c r="F59" s="175">
        <v>177.79</v>
      </c>
      <c r="G59" s="175">
        <v>74.84</v>
      </c>
      <c r="H59" s="175">
        <v>34.6</v>
      </c>
      <c r="I59" s="175">
        <v>100.73</v>
      </c>
      <c r="J59" s="175">
        <v>17908.79</v>
      </c>
    </row>
    <row r="60" spans="1:10" ht="15.75" customHeight="1">
      <c r="A60" s="173" t="s">
        <v>7800</v>
      </c>
      <c r="B60" s="174" t="s">
        <v>7801</v>
      </c>
      <c r="C60" s="174" t="s">
        <v>7802</v>
      </c>
      <c r="D60" s="173" t="s">
        <v>7803</v>
      </c>
      <c r="E60" s="174" t="s">
        <v>7804</v>
      </c>
      <c r="F60" s="175">
        <v>62.3</v>
      </c>
      <c r="G60" s="175">
        <v>86.22</v>
      </c>
      <c r="H60" s="175">
        <v>34.6</v>
      </c>
      <c r="I60" s="175">
        <v>116.05</v>
      </c>
      <c r="J60" s="175">
        <v>7229.92</v>
      </c>
    </row>
    <row r="61" spans="1:10" ht="15.75" customHeight="1">
      <c r="A61" s="173" t="s">
        <v>7805</v>
      </c>
      <c r="B61" s="174" t="s">
        <v>7806</v>
      </c>
      <c r="C61" s="174" t="s">
        <v>7807</v>
      </c>
      <c r="D61" s="173" t="s">
        <v>7808</v>
      </c>
      <c r="E61" s="174" t="s">
        <v>7809</v>
      </c>
      <c r="F61" s="175">
        <v>35.130000000000003</v>
      </c>
      <c r="G61" s="175">
        <v>333.5</v>
      </c>
      <c r="H61" s="175">
        <v>34.6</v>
      </c>
      <c r="I61" s="175">
        <v>448.89</v>
      </c>
      <c r="J61" s="175">
        <v>15769.51</v>
      </c>
    </row>
    <row r="62" spans="1:10" ht="15.75" customHeight="1">
      <c r="A62" s="173" t="s">
        <v>7810</v>
      </c>
      <c r="B62" s="174" t="s">
        <v>7811</v>
      </c>
      <c r="C62" s="174" t="s">
        <v>7812</v>
      </c>
      <c r="D62" s="173" t="s">
        <v>7813</v>
      </c>
      <c r="E62" s="174" t="s">
        <v>7814</v>
      </c>
      <c r="F62" s="175">
        <v>64.25</v>
      </c>
      <c r="G62" s="175">
        <v>75.53</v>
      </c>
      <c r="H62" s="175">
        <v>34.6</v>
      </c>
      <c r="I62" s="175">
        <v>101.66</v>
      </c>
      <c r="J62" s="175">
        <v>6531.66</v>
      </c>
    </row>
    <row r="63" spans="1:10" ht="15.75" customHeight="1">
      <c r="A63" s="173" t="s">
        <v>7815</v>
      </c>
      <c r="B63" s="174" t="s">
        <v>7816</v>
      </c>
      <c r="C63" s="174" t="s">
        <v>7817</v>
      </c>
      <c r="D63" s="173" t="s">
        <v>7818</v>
      </c>
      <c r="E63" s="174" t="s">
        <v>7819</v>
      </c>
      <c r="F63" s="175">
        <v>26.2</v>
      </c>
      <c r="G63" s="175">
        <v>32.29</v>
      </c>
      <c r="H63" s="175">
        <v>34.6</v>
      </c>
      <c r="I63" s="175">
        <v>43.46</v>
      </c>
      <c r="J63" s="175">
        <v>1138.6500000000001</v>
      </c>
    </row>
    <row r="64" spans="1:10" ht="15.75" customHeight="1">
      <c r="A64" s="173" t="s">
        <v>7820</v>
      </c>
      <c r="B64" s="174" t="s">
        <v>7821</v>
      </c>
      <c r="C64" s="174" t="s">
        <v>7822</v>
      </c>
      <c r="D64" s="173" t="s">
        <v>7823</v>
      </c>
      <c r="E64" s="174" t="s">
        <v>7824</v>
      </c>
      <c r="F64" s="175">
        <v>18.309999999999999</v>
      </c>
      <c r="G64" s="175">
        <v>48.62</v>
      </c>
      <c r="H64" s="175">
        <v>34.6</v>
      </c>
      <c r="I64" s="175">
        <v>65.44</v>
      </c>
      <c r="J64" s="175">
        <v>1198.21</v>
      </c>
    </row>
    <row r="65" spans="1:10" ht="15.75" customHeight="1">
      <c r="A65" s="173" t="s">
        <v>7825</v>
      </c>
      <c r="B65" s="174" t="s">
        <v>7826</v>
      </c>
      <c r="C65" s="174" t="s">
        <v>7827</v>
      </c>
      <c r="D65" s="173" t="s">
        <v>7828</v>
      </c>
      <c r="E65" s="174" t="s">
        <v>7829</v>
      </c>
      <c r="F65" s="175">
        <v>0.33</v>
      </c>
      <c r="G65" s="175">
        <v>48.62</v>
      </c>
      <c r="H65" s="175">
        <v>34.6</v>
      </c>
      <c r="I65" s="175">
        <v>65.44</v>
      </c>
      <c r="J65" s="175">
        <v>21.6</v>
      </c>
    </row>
    <row r="66" spans="1:10" ht="15.75" customHeight="1">
      <c r="A66" s="173" t="s">
        <v>7830</v>
      </c>
      <c r="B66" s="174" t="s">
        <v>7831</v>
      </c>
      <c r="C66" s="174" t="s">
        <v>7832</v>
      </c>
      <c r="D66" s="173" t="s">
        <v>7833</v>
      </c>
      <c r="E66" s="174" t="s">
        <v>7834</v>
      </c>
      <c r="F66" s="175">
        <v>1.2</v>
      </c>
      <c r="G66" s="175">
        <v>272.57</v>
      </c>
      <c r="H66" s="175">
        <v>34.6</v>
      </c>
      <c r="I66" s="175">
        <v>366.88</v>
      </c>
      <c r="J66" s="175">
        <v>440.26</v>
      </c>
    </row>
    <row r="67" spans="1:10" ht="19.5" customHeight="1">
      <c r="A67" s="171" t="s">
        <v>7835</v>
      </c>
      <c r="B67" s="257" t="s">
        <v>7836</v>
      </c>
      <c r="C67" s="218"/>
      <c r="D67" s="218"/>
      <c r="E67" s="218"/>
      <c r="F67" s="218"/>
      <c r="G67" s="218"/>
      <c r="H67" s="218"/>
      <c r="I67" s="219"/>
      <c r="J67" s="172">
        <v>3071.28</v>
      </c>
    </row>
    <row r="68" spans="1:10" ht="15.75" customHeight="1">
      <c r="A68" s="173" t="s">
        <v>7837</v>
      </c>
      <c r="B68" s="174" t="s">
        <v>7838</v>
      </c>
      <c r="C68" s="174" t="s">
        <v>7839</v>
      </c>
      <c r="D68" s="173" t="s">
        <v>7840</v>
      </c>
      <c r="E68" s="174" t="s">
        <v>7841</v>
      </c>
      <c r="F68" s="175">
        <v>8</v>
      </c>
      <c r="G68" s="175">
        <v>36.26</v>
      </c>
      <c r="H68" s="175">
        <v>34.6</v>
      </c>
      <c r="I68" s="175">
        <v>48.81</v>
      </c>
      <c r="J68" s="175">
        <v>390.48</v>
      </c>
    </row>
    <row r="69" spans="1:10" ht="15.75" customHeight="1">
      <c r="A69" s="173" t="s">
        <v>7842</v>
      </c>
      <c r="B69" s="174" t="s">
        <v>7843</v>
      </c>
      <c r="C69" s="174" t="s">
        <v>7844</v>
      </c>
      <c r="D69" s="173" t="s">
        <v>7845</v>
      </c>
      <c r="E69" s="174" t="s">
        <v>7846</v>
      </c>
      <c r="F69" s="175">
        <v>2</v>
      </c>
      <c r="G69" s="175">
        <v>520</v>
      </c>
      <c r="H69" s="175">
        <v>34.6</v>
      </c>
      <c r="I69" s="175">
        <v>699.92</v>
      </c>
      <c r="J69" s="175">
        <v>1399.84</v>
      </c>
    </row>
    <row r="70" spans="1:10" ht="15.75" customHeight="1">
      <c r="A70" s="173" t="s">
        <v>7847</v>
      </c>
      <c r="B70" s="174" t="s">
        <v>7848</v>
      </c>
      <c r="C70" s="174" t="s">
        <v>7849</v>
      </c>
      <c r="D70" s="173" t="s">
        <v>7850</v>
      </c>
      <c r="E70" s="174" t="s">
        <v>7851</v>
      </c>
      <c r="F70" s="175">
        <v>1</v>
      </c>
      <c r="G70" s="175">
        <v>185.59</v>
      </c>
      <c r="H70" s="175">
        <v>34.6</v>
      </c>
      <c r="I70" s="175">
        <v>249.8</v>
      </c>
      <c r="J70" s="175">
        <v>249.8</v>
      </c>
    </row>
    <row r="71" spans="1:10" ht="15.75" customHeight="1">
      <c r="A71" s="173" t="s">
        <v>7852</v>
      </c>
      <c r="B71" s="174" t="s">
        <v>7853</v>
      </c>
      <c r="C71" s="174" t="s">
        <v>7854</v>
      </c>
      <c r="D71" s="173" t="s">
        <v>7855</v>
      </c>
      <c r="E71" s="174" t="s">
        <v>7856</v>
      </c>
      <c r="F71" s="175">
        <v>5</v>
      </c>
      <c r="G71" s="175">
        <v>47.78</v>
      </c>
      <c r="H71" s="175">
        <v>34.6</v>
      </c>
      <c r="I71" s="175">
        <v>64.31</v>
      </c>
      <c r="J71" s="175">
        <v>321.55</v>
      </c>
    </row>
    <row r="72" spans="1:10" ht="15.75" customHeight="1">
      <c r="A72" s="173" t="s">
        <v>7857</v>
      </c>
      <c r="B72" s="174" t="s">
        <v>7858</v>
      </c>
      <c r="C72" s="174" t="s">
        <v>7859</v>
      </c>
      <c r="D72" s="173" t="s">
        <v>7860</v>
      </c>
      <c r="E72" s="174" t="s">
        <v>7861</v>
      </c>
      <c r="F72" s="175">
        <v>1</v>
      </c>
      <c r="G72" s="175">
        <v>527.20000000000005</v>
      </c>
      <c r="H72" s="175">
        <v>34.6</v>
      </c>
      <c r="I72" s="175">
        <v>709.61</v>
      </c>
      <c r="J72" s="175">
        <v>709.61</v>
      </c>
    </row>
    <row r="73" spans="1:10" ht="19.5" customHeight="1">
      <c r="A73" s="171" t="s">
        <v>7862</v>
      </c>
      <c r="B73" s="257" t="s">
        <v>7863</v>
      </c>
      <c r="C73" s="218"/>
      <c r="D73" s="218"/>
      <c r="E73" s="218"/>
      <c r="F73" s="218"/>
      <c r="G73" s="218"/>
      <c r="H73" s="218"/>
      <c r="I73" s="219"/>
      <c r="J73" s="172">
        <v>4080494.74</v>
      </c>
    </row>
    <row r="74" spans="1:10" ht="19.5" customHeight="1">
      <c r="A74" s="171" t="s">
        <v>7864</v>
      </c>
      <c r="B74" s="257" t="s">
        <v>7865</v>
      </c>
      <c r="C74" s="218"/>
      <c r="D74" s="218"/>
      <c r="E74" s="218"/>
      <c r="F74" s="218"/>
      <c r="G74" s="218"/>
      <c r="H74" s="218"/>
      <c r="I74" s="219"/>
      <c r="J74" s="172">
        <v>24664.15</v>
      </c>
    </row>
    <row r="75" spans="1:10" ht="15.75" customHeight="1">
      <c r="A75" s="173" t="s">
        <v>7866</v>
      </c>
      <c r="B75" s="174" t="s">
        <v>7867</v>
      </c>
      <c r="C75" s="174" t="s">
        <v>7868</v>
      </c>
      <c r="D75" s="173" t="s">
        <v>7869</v>
      </c>
      <c r="E75" s="174" t="s">
        <v>7870</v>
      </c>
      <c r="F75" s="175">
        <v>2</v>
      </c>
      <c r="G75" s="175">
        <v>5866.26</v>
      </c>
      <c r="H75" s="175">
        <v>34.6</v>
      </c>
      <c r="I75" s="175">
        <v>7895.99</v>
      </c>
      <c r="J75" s="175">
        <v>15791.98</v>
      </c>
    </row>
    <row r="76" spans="1:10" ht="15.75" customHeight="1">
      <c r="A76" s="173" t="s">
        <v>7871</v>
      </c>
      <c r="B76" s="174" t="s">
        <v>7872</v>
      </c>
      <c r="C76" s="174" t="s">
        <v>7873</v>
      </c>
      <c r="D76" s="173" t="s">
        <v>7874</v>
      </c>
      <c r="E76" s="174" t="s">
        <v>7875</v>
      </c>
      <c r="F76" s="175">
        <v>95</v>
      </c>
      <c r="G76" s="175">
        <v>13.89</v>
      </c>
      <c r="H76" s="175">
        <v>34.6</v>
      </c>
      <c r="I76" s="175">
        <v>18.7</v>
      </c>
      <c r="J76" s="175">
        <v>1776.5</v>
      </c>
    </row>
    <row r="77" spans="1:10" ht="15.75" customHeight="1">
      <c r="A77" s="173" t="s">
        <v>7876</v>
      </c>
      <c r="B77" s="174" t="s">
        <v>7877</v>
      </c>
      <c r="C77" s="174" t="s">
        <v>7878</v>
      </c>
      <c r="D77" s="173" t="s">
        <v>7879</v>
      </c>
      <c r="E77" s="174" t="s">
        <v>7880</v>
      </c>
      <c r="F77" s="175">
        <v>140</v>
      </c>
      <c r="G77" s="175">
        <v>17.190000000000001</v>
      </c>
      <c r="H77" s="175">
        <v>34.6</v>
      </c>
      <c r="I77" s="175">
        <v>23.14</v>
      </c>
      <c r="J77" s="175">
        <v>3239.6</v>
      </c>
    </row>
    <row r="78" spans="1:10" ht="15.75" customHeight="1">
      <c r="A78" s="173" t="s">
        <v>7881</v>
      </c>
      <c r="B78" s="174" t="s">
        <v>7882</v>
      </c>
      <c r="C78" s="174" t="s">
        <v>7883</v>
      </c>
      <c r="D78" s="173" t="s">
        <v>7884</v>
      </c>
      <c r="E78" s="174" t="s">
        <v>7885</v>
      </c>
      <c r="F78" s="175">
        <v>40</v>
      </c>
      <c r="G78" s="175">
        <v>4.29</v>
      </c>
      <c r="H78" s="175">
        <v>34.6</v>
      </c>
      <c r="I78" s="175">
        <v>5.77</v>
      </c>
      <c r="J78" s="175">
        <v>230.8</v>
      </c>
    </row>
    <row r="79" spans="1:10" ht="19.5" customHeight="1">
      <c r="A79" s="171" t="s">
        <v>7886</v>
      </c>
      <c r="B79" s="257" t="s">
        <v>7887</v>
      </c>
      <c r="C79" s="218"/>
      <c r="D79" s="218"/>
      <c r="E79" s="218"/>
      <c r="F79" s="218"/>
      <c r="G79" s="218"/>
      <c r="H79" s="218"/>
      <c r="I79" s="219"/>
      <c r="J79" s="172">
        <v>3172.36</v>
      </c>
    </row>
    <row r="80" spans="1:10" ht="15.75" customHeight="1">
      <c r="A80" s="173" t="s">
        <v>7888</v>
      </c>
      <c r="B80" s="174" t="s">
        <v>7889</v>
      </c>
      <c r="C80" s="174" t="s">
        <v>7890</v>
      </c>
      <c r="D80" s="173" t="s">
        <v>7891</v>
      </c>
      <c r="E80" s="174" t="s">
        <v>7892</v>
      </c>
      <c r="F80" s="175">
        <v>52</v>
      </c>
      <c r="G80" s="175">
        <v>14.23</v>
      </c>
      <c r="H80" s="175">
        <v>34.6</v>
      </c>
      <c r="I80" s="175">
        <v>19.149999999999999</v>
      </c>
      <c r="J80" s="175">
        <v>995.8</v>
      </c>
    </row>
    <row r="81" spans="1:10" ht="15.75" customHeight="1">
      <c r="A81" s="173" t="s">
        <v>7893</v>
      </c>
      <c r="B81" s="174" t="s">
        <v>7894</v>
      </c>
      <c r="C81" s="174" t="s">
        <v>7895</v>
      </c>
      <c r="D81" s="173" t="s">
        <v>7896</v>
      </c>
      <c r="E81" s="174" t="s">
        <v>7897</v>
      </c>
      <c r="F81" s="175">
        <v>10</v>
      </c>
      <c r="G81" s="175">
        <v>9.5399999999999991</v>
      </c>
      <c r="H81" s="175">
        <v>34.6</v>
      </c>
      <c r="I81" s="175">
        <v>12.84</v>
      </c>
      <c r="J81" s="175">
        <v>128.4</v>
      </c>
    </row>
    <row r="82" spans="1:10" ht="15.75" customHeight="1">
      <c r="A82" s="173" t="s">
        <v>7898</v>
      </c>
      <c r="B82" s="174" t="s">
        <v>7899</v>
      </c>
      <c r="C82" s="174" t="s">
        <v>7900</v>
      </c>
      <c r="D82" s="173" t="s">
        <v>7901</v>
      </c>
      <c r="E82" s="174" t="s">
        <v>7902</v>
      </c>
      <c r="F82" s="175">
        <v>45</v>
      </c>
      <c r="G82" s="175">
        <v>14.44</v>
      </c>
      <c r="H82" s="175">
        <v>34.6</v>
      </c>
      <c r="I82" s="175">
        <v>19.440000000000001</v>
      </c>
      <c r="J82" s="175">
        <v>874.8</v>
      </c>
    </row>
    <row r="83" spans="1:10" ht="15.75" customHeight="1">
      <c r="A83" s="173" t="s">
        <v>7903</v>
      </c>
      <c r="B83" s="174" t="s">
        <v>7904</v>
      </c>
      <c r="C83" s="174" t="s">
        <v>7905</v>
      </c>
      <c r="D83" s="173" t="s">
        <v>7906</v>
      </c>
      <c r="E83" s="174" t="s">
        <v>7907</v>
      </c>
      <c r="F83" s="175">
        <v>24</v>
      </c>
      <c r="G83" s="175">
        <v>36.32</v>
      </c>
      <c r="H83" s="175">
        <v>34.6</v>
      </c>
      <c r="I83" s="175">
        <v>48.89</v>
      </c>
      <c r="J83" s="175">
        <v>1173.3599999999999</v>
      </c>
    </row>
    <row r="84" spans="1:10" ht="19.5" customHeight="1">
      <c r="A84" s="171" t="s">
        <v>7908</v>
      </c>
      <c r="B84" s="257" t="s">
        <v>7909</v>
      </c>
      <c r="C84" s="218"/>
      <c r="D84" s="218"/>
      <c r="E84" s="218"/>
      <c r="F84" s="218"/>
      <c r="G84" s="218"/>
      <c r="H84" s="218"/>
      <c r="I84" s="219"/>
      <c r="J84" s="172">
        <v>452.91</v>
      </c>
    </row>
    <row r="85" spans="1:10" ht="15.75" customHeight="1">
      <c r="A85" s="173" t="s">
        <v>7910</v>
      </c>
      <c r="B85" s="174" t="s">
        <v>7911</v>
      </c>
      <c r="C85" s="174" t="s">
        <v>7912</v>
      </c>
      <c r="D85" s="173" t="s">
        <v>7913</v>
      </c>
      <c r="E85" s="174" t="s">
        <v>7914</v>
      </c>
      <c r="F85" s="175">
        <v>3</v>
      </c>
      <c r="G85" s="175">
        <v>78.489999999999995</v>
      </c>
      <c r="H85" s="175">
        <v>34.6</v>
      </c>
      <c r="I85" s="175">
        <v>105.65</v>
      </c>
      <c r="J85" s="175">
        <v>316.95</v>
      </c>
    </row>
    <row r="86" spans="1:10" ht="15.75" customHeight="1">
      <c r="A86" s="173" t="s">
        <v>7915</v>
      </c>
      <c r="B86" s="174" t="s">
        <v>7916</v>
      </c>
      <c r="C86" s="174" t="s">
        <v>7917</v>
      </c>
      <c r="D86" s="173" t="s">
        <v>7918</v>
      </c>
      <c r="E86" s="174" t="s">
        <v>7919</v>
      </c>
      <c r="F86" s="175">
        <v>6</v>
      </c>
      <c r="G86" s="175">
        <v>13.35</v>
      </c>
      <c r="H86" s="175">
        <v>34.6</v>
      </c>
      <c r="I86" s="175">
        <v>17.97</v>
      </c>
      <c r="J86" s="175">
        <v>107.82</v>
      </c>
    </row>
    <row r="87" spans="1:10" ht="15.75" customHeight="1">
      <c r="A87" s="173" t="s">
        <v>7920</v>
      </c>
      <c r="B87" s="174" t="s">
        <v>7921</v>
      </c>
      <c r="C87" s="174" t="s">
        <v>7922</v>
      </c>
      <c r="D87" s="173" t="s">
        <v>7923</v>
      </c>
      <c r="E87" s="174" t="s">
        <v>7924</v>
      </c>
      <c r="F87" s="175">
        <v>2</v>
      </c>
      <c r="G87" s="175">
        <v>10.45</v>
      </c>
      <c r="H87" s="175">
        <v>34.6</v>
      </c>
      <c r="I87" s="175">
        <v>14.07</v>
      </c>
      <c r="J87" s="175">
        <v>28.14</v>
      </c>
    </row>
    <row r="88" spans="1:10" ht="19.5" customHeight="1">
      <c r="A88" s="171" t="s">
        <v>7925</v>
      </c>
      <c r="B88" s="257" t="s">
        <v>7926</v>
      </c>
      <c r="C88" s="218"/>
      <c r="D88" s="218"/>
      <c r="E88" s="218"/>
      <c r="F88" s="218"/>
      <c r="G88" s="218"/>
      <c r="H88" s="218"/>
      <c r="I88" s="219"/>
      <c r="J88" s="172">
        <v>3977974.01</v>
      </c>
    </row>
    <row r="89" spans="1:10" ht="19.5" customHeight="1">
      <c r="A89" s="171" t="s">
        <v>7927</v>
      </c>
      <c r="B89" s="257" t="s">
        <v>7928</v>
      </c>
      <c r="C89" s="218"/>
      <c r="D89" s="218"/>
      <c r="E89" s="218"/>
      <c r="F89" s="218"/>
      <c r="G89" s="218"/>
      <c r="H89" s="218"/>
      <c r="I89" s="219"/>
      <c r="J89" s="172">
        <v>3753799.62</v>
      </c>
    </row>
    <row r="90" spans="1:10" ht="15.75" customHeight="1">
      <c r="A90" s="173" t="s">
        <v>7929</v>
      </c>
      <c r="B90" s="174" t="s">
        <v>7930</v>
      </c>
      <c r="C90" s="174" t="s">
        <v>7931</v>
      </c>
      <c r="D90" s="173" t="s">
        <v>7932</v>
      </c>
      <c r="E90" s="174" t="s">
        <v>7933</v>
      </c>
      <c r="F90" s="175">
        <v>1</v>
      </c>
      <c r="G90" s="175">
        <v>3292229.1</v>
      </c>
      <c r="H90" s="175">
        <v>14.02</v>
      </c>
      <c r="I90" s="175">
        <v>3753799.62</v>
      </c>
      <c r="J90" s="175">
        <v>3753799.62</v>
      </c>
    </row>
    <row r="91" spans="1:10" ht="19.5" customHeight="1">
      <c r="A91" s="171" t="s">
        <v>7934</v>
      </c>
      <c r="B91" s="257" t="s">
        <v>7935</v>
      </c>
      <c r="C91" s="218"/>
      <c r="D91" s="218"/>
      <c r="E91" s="218"/>
      <c r="F91" s="218"/>
      <c r="G91" s="218"/>
      <c r="H91" s="218"/>
      <c r="I91" s="219"/>
      <c r="J91" s="172">
        <v>44060.23</v>
      </c>
    </row>
    <row r="92" spans="1:10" ht="15.75" customHeight="1">
      <c r="A92" s="173" t="s">
        <v>7936</v>
      </c>
      <c r="B92" s="174" t="s">
        <v>7937</v>
      </c>
      <c r="C92" s="174" t="s">
        <v>7938</v>
      </c>
      <c r="D92" s="173" t="s">
        <v>7939</v>
      </c>
      <c r="E92" s="174" t="s">
        <v>7940</v>
      </c>
      <c r="F92" s="175">
        <v>1</v>
      </c>
      <c r="G92" s="175">
        <v>32734.2</v>
      </c>
      <c r="H92" s="175">
        <v>34.6</v>
      </c>
      <c r="I92" s="175">
        <v>44060.23</v>
      </c>
      <c r="J92" s="175">
        <v>44060.23</v>
      </c>
    </row>
    <row r="93" spans="1:10" ht="19.5" customHeight="1">
      <c r="A93" s="171" t="s">
        <v>7941</v>
      </c>
      <c r="B93" s="257" t="s">
        <v>7942</v>
      </c>
      <c r="C93" s="218"/>
      <c r="D93" s="218"/>
      <c r="E93" s="218"/>
      <c r="F93" s="218"/>
      <c r="G93" s="218"/>
      <c r="H93" s="218"/>
      <c r="I93" s="219"/>
      <c r="J93" s="172">
        <v>132949.1</v>
      </c>
    </row>
    <row r="94" spans="1:10" ht="15.75" customHeight="1">
      <c r="A94" s="173" t="s">
        <v>7943</v>
      </c>
      <c r="B94" s="174" t="s">
        <v>7944</v>
      </c>
      <c r="C94" s="174" t="s">
        <v>7945</v>
      </c>
      <c r="D94" s="173" t="s">
        <v>7946</v>
      </c>
      <c r="E94" s="174" t="s">
        <v>7947</v>
      </c>
      <c r="F94" s="175">
        <v>120</v>
      </c>
      <c r="G94" s="175">
        <v>5.78</v>
      </c>
      <c r="H94" s="175">
        <v>34.6</v>
      </c>
      <c r="I94" s="175">
        <v>7.78</v>
      </c>
      <c r="J94" s="175">
        <v>933.6</v>
      </c>
    </row>
    <row r="95" spans="1:10" ht="15.75" customHeight="1">
      <c r="A95" s="173" t="s">
        <v>7948</v>
      </c>
      <c r="B95" s="174" t="s">
        <v>7949</v>
      </c>
      <c r="C95" s="174" t="s">
        <v>7950</v>
      </c>
      <c r="D95" s="173" t="s">
        <v>7951</v>
      </c>
      <c r="E95" s="174" t="s">
        <v>7952</v>
      </c>
      <c r="F95" s="175">
        <v>120</v>
      </c>
      <c r="G95" s="175">
        <v>5.78</v>
      </c>
      <c r="H95" s="175">
        <v>34.6</v>
      </c>
      <c r="I95" s="175">
        <v>7.78</v>
      </c>
      <c r="J95" s="175">
        <v>933.6</v>
      </c>
    </row>
    <row r="96" spans="1:10" ht="15.75" customHeight="1">
      <c r="A96" s="173" t="s">
        <v>7953</v>
      </c>
      <c r="B96" s="174" t="s">
        <v>7954</v>
      </c>
      <c r="C96" s="174" t="s">
        <v>7955</v>
      </c>
      <c r="D96" s="173" t="s">
        <v>7956</v>
      </c>
      <c r="E96" s="174" t="s">
        <v>7957</v>
      </c>
      <c r="F96" s="175">
        <v>120</v>
      </c>
      <c r="G96" s="175">
        <v>5.78</v>
      </c>
      <c r="H96" s="175">
        <v>34.6</v>
      </c>
      <c r="I96" s="175">
        <v>7.78</v>
      </c>
      <c r="J96" s="175">
        <v>933.6</v>
      </c>
    </row>
    <row r="97" spans="1:10" ht="15.75" customHeight="1">
      <c r="A97" s="173" t="s">
        <v>7958</v>
      </c>
      <c r="B97" s="174" t="s">
        <v>7959</v>
      </c>
      <c r="C97" s="174" t="s">
        <v>7960</v>
      </c>
      <c r="D97" s="173" t="s">
        <v>7961</v>
      </c>
      <c r="E97" s="174" t="s">
        <v>7962</v>
      </c>
      <c r="F97" s="175">
        <v>435</v>
      </c>
      <c r="G97" s="175">
        <v>12.07</v>
      </c>
      <c r="H97" s="175">
        <v>34.6</v>
      </c>
      <c r="I97" s="175">
        <v>16.25</v>
      </c>
      <c r="J97" s="175">
        <v>7068.75</v>
      </c>
    </row>
    <row r="98" spans="1:10" ht="15.75" customHeight="1">
      <c r="A98" s="173" t="s">
        <v>7963</v>
      </c>
      <c r="B98" s="174" t="s">
        <v>7964</v>
      </c>
      <c r="C98" s="174" t="s">
        <v>7965</v>
      </c>
      <c r="D98" s="173" t="s">
        <v>7966</v>
      </c>
      <c r="E98" s="174" t="s">
        <v>7967</v>
      </c>
      <c r="F98" s="175">
        <v>145</v>
      </c>
      <c r="G98" s="175">
        <v>12.07</v>
      </c>
      <c r="H98" s="175">
        <v>34.6</v>
      </c>
      <c r="I98" s="175">
        <v>16.25</v>
      </c>
      <c r="J98" s="175">
        <v>2356.25</v>
      </c>
    </row>
    <row r="99" spans="1:10" ht="15.75" customHeight="1">
      <c r="A99" s="173" t="s">
        <v>7968</v>
      </c>
      <c r="B99" s="174" t="s">
        <v>7969</v>
      </c>
      <c r="C99" s="174" t="s">
        <v>7970</v>
      </c>
      <c r="D99" s="173" t="s">
        <v>7971</v>
      </c>
      <c r="E99" s="174" t="s">
        <v>7972</v>
      </c>
      <c r="F99" s="175">
        <v>95</v>
      </c>
      <c r="G99" s="175">
        <v>12.07</v>
      </c>
      <c r="H99" s="175">
        <v>34.6</v>
      </c>
      <c r="I99" s="175">
        <v>16.25</v>
      </c>
      <c r="J99" s="175">
        <v>1543.75</v>
      </c>
    </row>
    <row r="100" spans="1:10" ht="15.75" customHeight="1">
      <c r="A100" s="173" t="s">
        <v>7973</v>
      </c>
      <c r="B100" s="174" t="s">
        <v>7974</v>
      </c>
      <c r="C100" s="174" t="s">
        <v>7975</v>
      </c>
      <c r="D100" s="173" t="s">
        <v>7976</v>
      </c>
      <c r="E100" s="174" t="s">
        <v>7977</v>
      </c>
      <c r="F100" s="175">
        <v>204</v>
      </c>
      <c r="G100" s="175">
        <v>382.93</v>
      </c>
      <c r="H100" s="175">
        <v>34.6</v>
      </c>
      <c r="I100" s="175">
        <v>515.41999999999996</v>
      </c>
      <c r="J100" s="175">
        <v>105145.68</v>
      </c>
    </row>
    <row r="101" spans="1:10" ht="15.75" customHeight="1">
      <c r="A101" s="173" t="s">
        <v>7978</v>
      </c>
      <c r="B101" s="174" t="s">
        <v>7979</v>
      </c>
      <c r="C101" s="174" t="s">
        <v>7980</v>
      </c>
      <c r="D101" s="173" t="s">
        <v>7981</v>
      </c>
      <c r="E101" s="174" t="s">
        <v>7982</v>
      </c>
      <c r="F101" s="175">
        <v>26</v>
      </c>
      <c r="G101" s="175">
        <v>1.1100000000000001</v>
      </c>
      <c r="H101" s="175">
        <v>34.6</v>
      </c>
      <c r="I101" s="175">
        <v>1.49</v>
      </c>
      <c r="J101" s="175">
        <v>38.74</v>
      </c>
    </row>
    <row r="102" spans="1:10" ht="15.75" customHeight="1">
      <c r="A102" s="173" t="s">
        <v>7983</v>
      </c>
      <c r="B102" s="174" t="s">
        <v>7984</v>
      </c>
      <c r="C102" s="174" t="s">
        <v>7985</v>
      </c>
      <c r="D102" s="173" t="s">
        <v>7986</v>
      </c>
      <c r="E102" s="174" t="s">
        <v>7987</v>
      </c>
      <c r="F102" s="175">
        <v>3</v>
      </c>
      <c r="G102" s="175">
        <v>56.31</v>
      </c>
      <c r="H102" s="175">
        <v>34.6</v>
      </c>
      <c r="I102" s="175">
        <v>75.790000000000006</v>
      </c>
      <c r="J102" s="175">
        <v>227.37</v>
      </c>
    </row>
    <row r="103" spans="1:10" ht="15.75" customHeight="1">
      <c r="A103" s="173" t="s">
        <v>7988</v>
      </c>
      <c r="B103" s="174" t="s">
        <v>7989</v>
      </c>
      <c r="C103" s="174" t="s">
        <v>7990</v>
      </c>
      <c r="D103" s="173" t="s">
        <v>7991</v>
      </c>
      <c r="E103" s="174" t="s">
        <v>7992</v>
      </c>
      <c r="F103" s="175">
        <v>18</v>
      </c>
      <c r="G103" s="175">
        <v>68.03</v>
      </c>
      <c r="H103" s="175">
        <v>34.6</v>
      </c>
      <c r="I103" s="175">
        <v>91.57</v>
      </c>
      <c r="J103" s="175">
        <v>1648.26</v>
      </c>
    </row>
    <row r="104" spans="1:10" ht="15.75" customHeight="1">
      <c r="A104" s="173" t="s">
        <v>7993</v>
      </c>
      <c r="B104" s="174" t="s">
        <v>7994</v>
      </c>
      <c r="C104" s="174" t="s">
        <v>7995</v>
      </c>
      <c r="D104" s="173" t="s">
        <v>7996</v>
      </c>
      <c r="E104" s="174" t="s">
        <v>7997</v>
      </c>
      <c r="F104" s="175">
        <v>200</v>
      </c>
      <c r="G104" s="175">
        <v>42.35</v>
      </c>
      <c r="H104" s="175">
        <v>34.6</v>
      </c>
      <c r="I104" s="175">
        <v>57</v>
      </c>
      <c r="J104" s="175">
        <v>11400</v>
      </c>
    </row>
    <row r="105" spans="1:10" ht="15.75" customHeight="1">
      <c r="A105" s="173" t="s">
        <v>7998</v>
      </c>
      <c r="B105" s="174" t="s">
        <v>7999</v>
      </c>
      <c r="C105" s="174" t="s">
        <v>8000</v>
      </c>
      <c r="D105" s="173" t="s">
        <v>8001</v>
      </c>
      <c r="E105" s="174" t="s">
        <v>8002</v>
      </c>
      <c r="F105" s="175">
        <v>50</v>
      </c>
      <c r="G105" s="175">
        <v>10.69</v>
      </c>
      <c r="H105" s="175">
        <v>34.6</v>
      </c>
      <c r="I105" s="175">
        <v>14.39</v>
      </c>
      <c r="J105" s="175">
        <v>719.5</v>
      </c>
    </row>
    <row r="106" spans="1:10" ht="19.5" customHeight="1">
      <c r="A106" s="171" t="s">
        <v>8003</v>
      </c>
      <c r="B106" s="257" t="s">
        <v>8004</v>
      </c>
      <c r="C106" s="218"/>
      <c r="D106" s="218"/>
      <c r="E106" s="218"/>
      <c r="F106" s="218"/>
      <c r="G106" s="218"/>
      <c r="H106" s="218"/>
      <c r="I106" s="219"/>
      <c r="J106" s="172">
        <v>24452.57</v>
      </c>
    </row>
    <row r="107" spans="1:10" ht="15.75" customHeight="1">
      <c r="A107" s="173" t="s">
        <v>8005</v>
      </c>
      <c r="B107" s="174" t="s">
        <v>8006</v>
      </c>
      <c r="C107" s="174" t="s">
        <v>8007</v>
      </c>
      <c r="D107" s="173" t="s">
        <v>8008</v>
      </c>
      <c r="E107" s="174" t="s">
        <v>8009</v>
      </c>
      <c r="F107" s="175">
        <v>40</v>
      </c>
      <c r="G107" s="175">
        <v>14.23</v>
      </c>
      <c r="H107" s="175">
        <v>34.6</v>
      </c>
      <c r="I107" s="175">
        <v>19.149999999999999</v>
      </c>
      <c r="J107" s="175">
        <v>766</v>
      </c>
    </row>
    <row r="108" spans="1:10" ht="15.75" customHeight="1">
      <c r="A108" s="173" t="s">
        <v>8010</v>
      </c>
      <c r="B108" s="174" t="s">
        <v>8011</v>
      </c>
      <c r="C108" s="174" t="s">
        <v>8012</v>
      </c>
      <c r="D108" s="173" t="s">
        <v>8013</v>
      </c>
      <c r="E108" s="174" t="s">
        <v>8014</v>
      </c>
      <c r="F108" s="175">
        <v>50</v>
      </c>
      <c r="G108" s="175">
        <v>14.44</v>
      </c>
      <c r="H108" s="175">
        <v>34.6</v>
      </c>
      <c r="I108" s="175">
        <v>19.440000000000001</v>
      </c>
      <c r="J108" s="175">
        <v>972</v>
      </c>
    </row>
    <row r="109" spans="1:10" ht="15.75" customHeight="1">
      <c r="A109" s="173" t="s">
        <v>8015</v>
      </c>
      <c r="B109" s="174" t="s">
        <v>8016</v>
      </c>
      <c r="C109" s="174" t="s">
        <v>8017</v>
      </c>
      <c r="D109" s="173" t="s">
        <v>8018</v>
      </c>
      <c r="E109" s="174" t="s">
        <v>8019</v>
      </c>
      <c r="F109" s="175">
        <v>80</v>
      </c>
      <c r="G109" s="175">
        <v>58.24</v>
      </c>
      <c r="H109" s="175">
        <v>34.6</v>
      </c>
      <c r="I109" s="175">
        <v>78.39</v>
      </c>
      <c r="J109" s="175">
        <v>6271.2</v>
      </c>
    </row>
    <row r="110" spans="1:10" ht="15.75" customHeight="1">
      <c r="A110" s="173" t="s">
        <v>8020</v>
      </c>
      <c r="B110" s="174" t="s">
        <v>8021</v>
      </c>
      <c r="C110" s="174" t="s">
        <v>8022</v>
      </c>
      <c r="D110" s="173" t="s">
        <v>8023</v>
      </c>
      <c r="E110" s="174" t="s">
        <v>8024</v>
      </c>
      <c r="F110" s="175">
        <v>10</v>
      </c>
      <c r="G110" s="175">
        <v>5.03</v>
      </c>
      <c r="H110" s="175">
        <v>34.6</v>
      </c>
      <c r="I110" s="175">
        <v>6.77</v>
      </c>
      <c r="J110" s="175">
        <v>67.7</v>
      </c>
    </row>
    <row r="111" spans="1:10" ht="15.75" customHeight="1">
      <c r="A111" s="173" t="s">
        <v>8025</v>
      </c>
      <c r="B111" s="174" t="s">
        <v>8026</v>
      </c>
      <c r="C111" s="174" t="s">
        <v>8027</v>
      </c>
      <c r="D111" s="173" t="s">
        <v>8028</v>
      </c>
      <c r="E111" s="174" t="s">
        <v>8029</v>
      </c>
      <c r="F111" s="175">
        <v>25</v>
      </c>
      <c r="G111" s="175">
        <v>20.92</v>
      </c>
      <c r="H111" s="175">
        <v>34.6</v>
      </c>
      <c r="I111" s="175">
        <v>28.16</v>
      </c>
      <c r="J111" s="175">
        <v>704</v>
      </c>
    </row>
    <row r="112" spans="1:10" ht="15.75" customHeight="1">
      <c r="A112" s="173" t="s">
        <v>8030</v>
      </c>
      <c r="B112" s="174" t="s">
        <v>8031</v>
      </c>
      <c r="C112" s="174" t="s">
        <v>8032</v>
      </c>
      <c r="D112" s="173" t="s">
        <v>8033</v>
      </c>
      <c r="E112" s="174" t="s">
        <v>8034</v>
      </c>
      <c r="F112" s="175">
        <v>3</v>
      </c>
      <c r="G112" s="175">
        <v>62.88</v>
      </c>
      <c r="H112" s="175">
        <v>34.6</v>
      </c>
      <c r="I112" s="175">
        <v>84.64</v>
      </c>
      <c r="J112" s="175">
        <v>253.92</v>
      </c>
    </row>
    <row r="113" spans="1:10" ht="15.75" customHeight="1">
      <c r="A113" s="173" t="s">
        <v>8035</v>
      </c>
      <c r="B113" s="174" t="s">
        <v>8036</v>
      </c>
      <c r="C113" s="174" t="s">
        <v>8037</v>
      </c>
      <c r="D113" s="173" t="s">
        <v>8038</v>
      </c>
      <c r="E113" s="174" t="s">
        <v>8039</v>
      </c>
      <c r="F113" s="175">
        <v>3</v>
      </c>
      <c r="G113" s="175">
        <v>26.26</v>
      </c>
      <c r="H113" s="175">
        <v>34.6</v>
      </c>
      <c r="I113" s="175">
        <v>35.35</v>
      </c>
      <c r="J113" s="175">
        <v>106.05</v>
      </c>
    </row>
    <row r="114" spans="1:10" ht="15.75" customHeight="1">
      <c r="A114" s="173" t="s">
        <v>8040</v>
      </c>
      <c r="B114" s="174" t="s">
        <v>8041</v>
      </c>
      <c r="C114" s="174" t="s">
        <v>8042</v>
      </c>
      <c r="D114" s="173" t="s">
        <v>8043</v>
      </c>
      <c r="E114" s="174" t="s">
        <v>8044</v>
      </c>
      <c r="F114" s="175">
        <v>100</v>
      </c>
      <c r="G114" s="175">
        <v>102.86</v>
      </c>
      <c r="H114" s="175">
        <v>34.6</v>
      </c>
      <c r="I114" s="175">
        <v>138.44999999999999</v>
      </c>
      <c r="J114" s="175">
        <v>13845</v>
      </c>
    </row>
    <row r="115" spans="1:10" ht="15.75" customHeight="1">
      <c r="A115" s="173" t="s">
        <v>8045</v>
      </c>
      <c r="B115" s="174" t="s">
        <v>8046</v>
      </c>
      <c r="C115" s="174" t="s">
        <v>8047</v>
      </c>
      <c r="D115" s="173" t="s">
        <v>8048</v>
      </c>
      <c r="E115" s="174" t="s">
        <v>8049</v>
      </c>
      <c r="F115" s="175">
        <v>30</v>
      </c>
      <c r="G115" s="175">
        <v>36.32</v>
      </c>
      <c r="H115" s="175">
        <v>34.6</v>
      </c>
      <c r="I115" s="175">
        <v>48.89</v>
      </c>
      <c r="J115" s="175">
        <v>1466.7</v>
      </c>
    </row>
    <row r="116" spans="1:10" ht="19.5" customHeight="1">
      <c r="A116" s="171" t="s">
        <v>8050</v>
      </c>
      <c r="B116" s="257" t="s">
        <v>8051</v>
      </c>
      <c r="C116" s="218"/>
      <c r="D116" s="218"/>
      <c r="E116" s="218"/>
      <c r="F116" s="218"/>
      <c r="G116" s="218"/>
      <c r="H116" s="218"/>
      <c r="I116" s="219"/>
      <c r="J116" s="172">
        <v>5077.05</v>
      </c>
    </row>
    <row r="117" spans="1:10" ht="15.75" customHeight="1">
      <c r="A117" s="173" t="s">
        <v>8052</v>
      </c>
      <c r="B117" s="174" t="s">
        <v>8053</v>
      </c>
      <c r="C117" s="174" t="s">
        <v>8054</v>
      </c>
      <c r="D117" s="173" t="s">
        <v>8055</v>
      </c>
      <c r="E117" s="174" t="s">
        <v>8056</v>
      </c>
      <c r="F117" s="175">
        <v>2</v>
      </c>
      <c r="G117" s="175">
        <v>1103.5999999999999</v>
      </c>
      <c r="H117" s="175">
        <v>34.6</v>
      </c>
      <c r="I117" s="175">
        <v>1485.45</v>
      </c>
      <c r="J117" s="175">
        <v>2970.9</v>
      </c>
    </row>
    <row r="118" spans="1:10" ht="15.75" customHeight="1">
      <c r="A118" s="173" t="s">
        <v>8057</v>
      </c>
      <c r="B118" s="174" t="s">
        <v>8058</v>
      </c>
      <c r="C118" s="174" t="s">
        <v>8059</v>
      </c>
      <c r="D118" s="173" t="s">
        <v>8060</v>
      </c>
      <c r="E118" s="174" t="s">
        <v>8061</v>
      </c>
      <c r="F118" s="175">
        <v>6</v>
      </c>
      <c r="G118" s="175">
        <v>122.79</v>
      </c>
      <c r="H118" s="175">
        <v>34.6</v>
      </c>
      <c r="I118" s="175">
        <v>165.28</v>
      </c>
      <c r="J118" s="175">
        <v>991.68</v>
      </c>
    </row>
    <row r="119" spans="1:10" ht="15.75" customHeight="1">
      <c r="A119" s="173" t="s">
        <v>8062</v>
      </c>
      <c r="B119" s="174" t="s">
        <v>8063</v>
      </c>
      <c r="C119" s="174" t="s">
        <v>8064</v>
      </c>
      <c r="D119" s="173" t="s">
        <v>8065</v>
      </c>
      <c r="E119" s="174" t="s">
        <v>8066</v>
      </c>
      <c r="F119" s="175">
        <v>2</v>
      </c>
      <c r="G119" s="175">
        <v>241.96</v>
      </c>
      <c r="H119" s="175">
        <v>34.6</v>
      </c>
      <c r="I119" s="175">
        <v>325.68</v>
      </c>
      <c r="J119" s="175">
        <v>651.36</v>
      </c>
    </row>
    <row r="120" spans="1:10" ht="15.75" customHeight="1">
      <c r="A120" s="173" t="s">
        <v>8067</v>
      </c>
      <c r="B120" s="174" t="s">
        <v>8068</v>
      </c>
      <c r="C120" s="174" t="s">
        <v>8069</v>
      </c>
      <c r="D120" s="173" t="s">
        <v>8070</v>
      </c>
      <c r="E120" s="174" t="s">
        <v>8071</v>
      </c>
      <c r="F120" s="175">
        <v>3</v>
      </c>
      <c r="G120" s="175">
        <v>61.5</v>
      </c>
      <c r="H120" s="175">
        <v>34.6</v>
      </c>
      <c r="I120" s="175">
        <v>82.78</v>
      </c>
      <c r="J120" s="175">
        <v>248.34</v>
      </c>
    </row>
    <row r="121" spans="1:10" ht="15.75" customHeight="1">
      <c r="A121" s="173" t="s">
        <v>8072</v>
      </c>
      <c r="B121" s="174" t="s">
        <v>8073</v>
      </c>
      <c r="C121" s="174" t="s">
        <v>8074</v>
      </c>
      <c r="D121" s="173" t="s">
        <v>8075</v>
      </c>
      <c r="E121" s="174" t="s">
        <v>8076</v>
      </c>
      <c r="F121" s="175">
        <v>3</v>
      </c>
      <c r="G121" s="175">
        <v>53.19</v>
      </c>
      <c r="H121" s="175">
        <v>34.6</v>
      </c>
      <c r="I121" s="175">
        <v>71.59</v>
      </c>
      <c r="J121" s="175">
        <v>214.77</v>
      </c>
    </row>
    <row r="122" spans="1:10" ht="19.5" customHeight="1">
      <c r="A122" s="171" t="s">
        <v>8077</v>
      </c>
      <c r="B122" s="257" t="s">
        <v>8078</v>
      </c>
      <c r="C122" s="218"/>
      <c r="D122" s="218"/>
      <c r="E122" s="218"/>
      <c r="F122" s="218"/>
      <c r="G122" s="218"/>
      <c r="H122" s="218"/>
      <c r="I122" s="219"/>
      <c r="J122" s="172">
        <v>4230.5200000000004</v>
      </c>
    </row>
    <row r="123" spans="1:10" ht="15.75" customHeight="1">
      <c r="A123" s="173" t="s">
        <v>8079</v>
      </c>
      <c r="B123" s="174" t="s">
        <v>8080</v>
      </c>
      <c r="C123" s="174" t="s">
        <v>8081</v>
      </c>
      <c r="D123" s="173" t="s">
        <v>8082</v>
      </c>
      <c r="E123" s="174" t="s">
        <v>8083</v>
      </c>
      <c r="F123" s="175">
        <v>2</v>
      </c>
      <c r="G123" s="175">
        <v>81.319999999999993</v>
      </c>
      <c r="H123" s="175">
        <v>34.6</v>
      </c>
      <c r="I123" s="175">
        <v>109.46</v>
      </c>
      <c r="J123" s="175">
        <v>218.92</v>
      </c>
    </row>
    <row r="124" spans="1:10" ht="15.75" customHeight="1">
      <c r="A124" s="173" t="s">
        <v>8084</v>
      </c>
      <c r="B124" s="174" t="s">
        <v>8085</v>
      </c>
      <c r="C124" s="174" t="s">
        <v>8086</v>
      </c>
      <c r="D124" s="173" t="s">
        <v>8087</v>
      </c>
      <c r="E124" s="174" t="s">
        <v>8088</v>
      </c>
      <c r="F124" s="175">
        <v>6</v>
      </c>
      <c r="G124" s="175">
        <v>78.489999999999995</v>
      </c>
      <c r="H124" s="175">
        <v>34.6</v>
      </c>
      <c r="I124" s="175">
        <v>105.65</v>
      </c>
      <c r="J124" s="175">
        <v>633.9</v>
      </c>
    </row>
    <row r="125" spans="1:10" ht="15.75" customHeight="1">
      <c r="A125" s="173" t="s">
        <v>8089</v>
      </c>
      <c r="B125" s="174" t="s">
        <v>8090</v>
      </c>
      <c r="C125" s="174" t="s">
        <v>8091</v>
      </c>
      <c r="D125" s="173" t="s">
        <v>8092</v>
      </c>
      <c r="E125" s="174" t="s">
        <v>8093</v>
      </c>
      <c r="F125" s="175">
        <v>2</v>
      </c>
      <c r="G125" s="175">
        <v>153.88</v>
      </c>
      <c r="H125" s="175">
        <v>34.6</v>
      </c>
      <c r="I125" s="175">
        <v>207.12</v>
      </c>
      <c r="J125" s="175">
        <v>414.24</v>
      </c>
    </row>
    <row r="126" spans="1:10" ht="15.75" customHeight="1">
      <c r="A126" s="173" t="s">
        <v>8094</v>
      </c>
      <c r="B126" s="174" t="s">
        <v>8095</v>
      </c>
      <c r="C126" s="174" t="s">
        <v>8096</v>
      </c>
      <c r="D126" s="173" t="s">
        <v>8097</v>
      </c>
      <c r="E126" s="174" t="s">
        <v>8098</v>
      </c>
      <c r="F126" s="175">
        <v>6</v>
      </c>
      <c r="G126" s="175">
        <v>366.95</v>
      </c>
      <c r="H126" s="175">
        <v>34.6</v>
      </c>
      <c r="I126" s="175">
        <v>493.91</v>
      </c>
      <c r="J126" s="175">
        <v>2963.46</v>
      </c>
    </row>
    <row r="127" spans="1:10" ht="19.5" customHeight="1">
      <c r="A127" s="171" t="s">
        <v>8099</v>
      </c>
      <c r="B127" s="257" t="s">
        <v>8100</v>
      </c>
      <c r="C127" s="218"/>
      <c r="D127" s="218"/>
      <c r="E127" s="218"/>
      <c r="F127" s="218"/>
      <c r="G127" s="218"/>
      <c r="H127" s="218"/>
      <c r="I127" s="219"/>
      <c r="J127" s="172">
        <v>13404.92</v>
      </c>
    </row>
    <row r="128" spans="1:10" ht="15.75" customHeight="1">
      <c r="A128" s="173" t="s">
        <v>8101</v>
      </c>
      <c r="B128" s="174" t="s">
        <v>8102</v>
      </c>
      <c r="C128" s="174" t="s">
        <v>8103</v>
      </c>
      <c r="D128" s="173" t="s">
        <v>8104</v>
      </c>
      <c r="E128" s="174" t="s">
        <v>8105</v>
      </c>
      <c r="F128" s="175">
        <v>160</v>
      </c>
      <c r="G128" s="175">
        <v>25.84</v>
      </c>
      <c r="H128" s="175">
        <v>34.6</v>
      </c>
      <c r="I128" s="175">
        <v>34.78</v>
      </c>
      <c r="J128" s="175">
        <v>5564.8</v>
      </c>
    </row>
    <row r="129" spans="1:10" ht="15.75" customHeight="1">
      <c r="A129" s="173" t="s">
        <v>8106</v>
      </c>
      <c r="B129" s="174" t="s">
        <v>8107</v>
      </c>
      <c r="C129" s="174" t="s">
        <v>8108</v>
      </c>
      <c r="D129" s="173" t="s">
        <v>8109</v>
      </c>
      <c r="E129" s="174" t="s">
        <v>8110</v>
      </c>
      <c r="F129" s="175">
        <v>8</v>
      </c>
      <c r="G129" s="175">
        <v>21.64</v>
      </c>
      <c r="H129" s="175">
        <v>34.6</v>
      </c>
      <c r="I129" s="175">
        <v>29.13</v>
      </c>
      <c r="J129" s="175">
        <v>233.04</v>
      </c>
    </row>
    <row r="130" spans="1:10" ht="15.75" customHeight="1">
      <c r="A130" s="173" t="s">
        <v>8111</v>
      </c>
      <c r="B130" s="174" t="s">
        <v>8112</v>
      </c>
      <c r="C130" s="174" t="s">
        <v>8113</v>
      </c>
      <c r="D130" s="173" t="s">
        <v>8114</v>
      </c>
      <c r="E130" s="174" t="s">
        <v>8115</v>
      </c>
      <c r="F130" s="175">
        <v>8</v>
      </c>
      <c r="G130" s="175">
        <v>40.159999999999997</v>
      </c>
      <c r="H130" s="175">
        <v>34.6</v>
      </c>
      <c r="I130" s="175">
        <v>54.06</v>
      </c>
      <c r="J130" s="175">
        <v>432.48</v>
      </c>
    </row>
    <row r="131" spans="1:10" ht="15.75" customHeight="1">
      <c r="A131" s="173" t="s">
        <v>8116</v>
      </c>
      <c r="B131" s="174" t="s">
        <v>8117</v>
      </c>
      <c r="C131" s="174" t="s">
        <v>8118</v>
      </c>
      <c r="D131" s="173" t="s">
        <v>8119</v>
      </c>
      <c r="E131" s="174" t="s">
        <v>8120</v>
      </c>
      <c r="F131" s="175">
        <v>20</v>
      </c>
      <c r="G131" s="175">
        <v>61.88</v>
      </c>
      <c r="H131" s="175">
        <v>34.6</v>
      </c>
      <c r="I131" s="175">
        <v>83.29</v>
      </c>
      <c r="J131" s="175">
        <v>1665.8</v>
      </c>
    </row>
    <row r="132" spans="1:10" ht="15.75" customHeight="1">
      <c r="A132" s="173" t="s">
        <v>8121</v>
      </c>
      <c r="B132" s="174" t="s">
        <v>8122</v>
      </c>
      <c r="C132" s="174" t="s">
        <v>8123</v>
      </c>
      <c r="D132" s="173" t="s">
        <v>8124</v>
      </c>
      <c r="E132" s="174" t="s">
        <v>8125</v>
      </c>
      <c r="F132" s="175">
        <v>20</v>
      </c>
      <c r="G132" s="175">
        <v>95.47</v>
      </c>
      <c r="H132" s="175">
        <v>34.6</v>
      </c>
      <c r="I132" s="175">
        <v>128.5</v>
      </c>
      <c r="J132" s="175">
        <v>2570</v>
      </c>
    </row>
    <row r="133" spans="1:10" ht="15.75" customHeight="1">
      <c r="A133" s="173" t="s">
        <v>8126</v>
      </c>
      <c r="B133" s="174" t="s">
        <v>8127</v>
      </c>
      <c r="C133" s="174" t="s">
        <v>8128</v>
      </c>
      <c r="D133" s="173" t="s">
        <v>8129</v>
      </c>
      <c r="E133" s="174" t="s">
        <v>8130</v>
      </c>
      <c r="F133" s="175">
        <v>20</v>
      </c>
      <c r="G133" s="175">
        <v>78.28</v>
      </c>
      <c r="H133" s="175">
        <v>34.6</v>
      </c>
      <c r="I133" s="175">
        <v>105.36</v>
      </c>
      <c r="J133" s="175">
        <v>2107.1999999999998</v>
      </c>
    </row>
    <row r="134" spans="1:10" ht="15.75" customHeight="1">
      <c r="A134" s="173" t="s">
        <v>8131</v>
      </c>
      <c r="B134" s="174" t="s">
        <v>8132</v>
      </c>
      <c r="C134" s="174" t="s">
        <v>8133</v>
      </c>
      <c r="D134" s="173" t="s">
        <v>8134</v>
      </c>
      <c r="E134" s="174" t="s">
        <v>8135</v>
      </c>
      <c r="F134" s="175">
        <v>20</v>
      </c>
      <c r="G134" s="175">
        <v>30.89</v>
      </c>
      <c r="H134" s="175">
        <v>34.6</v>
      </c>
      <c r="I134" s="175">
        <v>41.58</v>
      </c>
      <c r="J134" s="175">
        <v>831.6</v>
      </c>
    </row>
    <row r="135" spans="1:10" ht="19.5" customHeight="1">
      <c r="A135" s="171" t="s">
        <v>8136</v>
      </c>
      <c r="B135" s="257" t="s">
        <v>8137</v>
      </c>
      <c r="C135" s="218"/>
      <c r="D135" s="218"/>
      <c r="E135" s="218"/>
      <c r="F135" s="218"/>
      <c r="G135" s="218"/>
      <c r="H135" s="218"/>
      <c r="I135" s="219"/>
      <c r="J135" s="172">
        <v>14193.39</v>
      </c>
    </row>
    <row r="136" spans="1:10" ht="15.75" customHeight="1">
      <c r="A136" s="173" t="s">
        <v>8138</v>
      </c>
      <c r="B136" s="174" t="s">
        <v>8139</v>
      </c>
      <c r="C136" s="174" t="s">
        <v>8140</v>
      </c>
      <c r="D136" s="173" t="s">
        <v>8141</v>
      </c>
      <c r="E136" s="174" t="s">
        <v>8142</v>
      </c>
      <c r="F136" s="175">
        <v>1</v>
      </c>
      <c r="G136" s="175">
        <v>848.48</v>
      </c>
      <c r="H136" s="175">
        <v>34.6</v>
      </c>
      <c r="I136" s="175">
        <v>1142.05</v>
      </c>
      <c r="J136" s="175">
        <v>1142.05</v>
      </c>
    </row>
    <row r="137" spans="1:10" ht="15.75" customHeight="1">
      <c r="A137" s="173" t="s">
        <v>8143</v>
      </c>
      <c r="B137" s="174" t="s">
        <v>8144</v>
      </c>
      <c r="C137" s="174" t="s">
        <v>8145</v>
      </c>
      <c r="D137" s="173" t="s">
        <v>8146</v>
      </c>
      <c r="E137" s="174" t="s">
        <v>8147</v>
      </c>
      <c r="F137" s="175">
        <v>3</v>
      </c>
      <c r="G137" s="175">
        <v>328.51</v>
      </c>
      <c r="H137" s="175">
        <v>34.6</v>
      </c>
      <c r="I137" s="175">
        <v>442.17</v>
      </c>
      <c r="J137" s="175">
        <v>1326.51</v>
      </c>
    </row>
    <row r="138" spans="1:10" ht="15.75" customHeight="1">
      <c r="A138" s="173" t="s">
        <v>8148</v>
      </c>
      <c r="B138" s="174" t="s">
        <v>8149</v>
      </c>
      <c r="C138" s="174" t="s">
        <v>8150</v>
      </c>
      <c r="D138" s="173" t="s">
        <v>8151</v>
      </c>
      <c r="E138" s="174" t="s">
        <v>8152</v>
      </c>
      <c r="F138" s="175">
        <v>15</v>
      </c>
      <c r="G138" s="175">
        <v>13.76</v>
      </c>
      <c r="H138" s="175">
        <v>34.6</v>
      </c>
      <c r="I138" s="175">
        <v>18.52</v>
      </c>
      <c r="J138" s="175">
        <v>277.8</v>
      </c>
    </row>
    <row r="139" spans="1:10" ht="15.75" customHeight="1">
      <c r="A139" s="173" t="s">
        <v>8153</v>
      </c>
      <c r="B139" s="174" t="s">
        <v>8154</v>
      </c>
      <c r="C139" s="174" t="s">
        <v>8155</v>
      </c>
      <c r="D139" s="173" t="s">
        <v>8156</v>
      </c>
      <c r="E139" s="174" t="s">
        <v>8157</v>
      </c>
      <c r="F139" s="175">
        <v>8</v>
      </c>
      <c r="G139" s="175">
        <v>260.69</v>
      </c>
      <c r="H139" s="175">
        <v>34.6</v>
      </c>
      <c r="I139" s="175">
        <v>350.89</v>
      </c>
      <c r="J139" s="175">
        <v>2807.12</v>
      </c>
    </row>
    <row r="140" spans="1:10" ht="15.75" customHeight="1">
      <c r="A140" s="173" t="s">
        <v>8158</v>
      </c>
      <c r="B140" s="174" t="s">
        <v>8159</v>
      </c>
      <c r="C140" s="174" t="s">
        <v>8160</v>
      </c>
      <c r="D140" s="173" t="s">
        <v>8161</v>
      </c>
      <c r="E140" s="174" t="s">
        <v>8162</v>
      </c>
      <c r="F140" s="175">
        <v>2</v>
      </c>
      <c r="G140" s="175">
        <v>340.67</v>
      </c>
      <c r="H140" s="175">
        <v>34.6</v>
      </c>
      <c r="I140" s="175">
        <v>458.54</v>
      </c>
      <c r="J140" s="175">
        <v>917.08</v>
      </c>
    </row>
    <row r="141" spans="1:10" ht="15.75" customHeight="1">
      <c r="A141" s="173" t="s">
        <v>8163</v>
      </c>
      <c r="B141" s="174" t="s">
        <v>8164</v>
      </c>
      <c r="C141" s="174" t="s">
        <v>8165</v>
      </c>
      <c r="D141" s="173" t="s">
        <v>8166</v>
      </c>
      <c r="E141" s="174" t="s">
        <v>8167</v>
      </c>
      <c r="F141" s="175">
        <v>12</v>
      </c>
      <c r="G141" s="175">
        <v>15.24</v>
      </c>
      <c r="H141" s="175">
        <v>34.6</v>
      </c>
      <c r="I141" s="175">
        <v>20.51</v>
      </c>
      <c r="J141" s="175">
        <v>246.12</v>
      </c>
    </row>
    <row r="142" spans="1:10" ht="15.75" customHeight="1">
      <c r="A142" s="173" t="s">
        <v>8168</v>
      </c>
      <c r="B142" s="174" t="s">
        <v>8169</v>
      </c>
      <c r="C142" s="174" t="s">
        <v>8170</v>
      </c>
      <c r="D142" s="173" t="s">
        <v>8171</v>
      </c>
      <c r="E142" s="174" t="s">
        <v>8172</v>
      </c>
      <c r="F142" s="175">
        <v>1</v>
      </c>
      <c r="G142" s="175">
        <v>13.87</v>
      </c>
      <c r="H142" s="175">
        <v>34.6</v>
      </c>
      <c r="I142" s="175">
        <v>18.670000000000002</v>
      </c>
      <c r="J142" s="175">
        <v>18.670000000000002</v>
      </c>
    </row>
    <row r="143" spans="1:10" ht="15.75" customHeight="1">
      <c r="A143" s="173" t="s">
        <v>8173</v>
      </c>
      <c r="B143" s="174" t="s">
        <v>8174</v>
      </c>
      <c r="C143" s="174" t="s">
        <v>8175</v>
      </c>
      <c r="D143" s="173" t="s">
        <v>8176</v>
      </c>
      <c r="E143" s="174" t="s">
        <v>8177</v>
      </c>
      <c r="F143" s="175">
        <v>30</v>
      </c>
      <c r="G143" s="175">
        <v>25.82</v>
      </c>
      <c r="H143" s="175">
        <v>34.6</v>
      </c>
      <c r="I143" s="175">
        <v>34.75</v>
      </c>
      <c r="J143" s="175">
        <v>1042.5</v>
      </c>
    </row>
    <row r="144" spans="1:10" ht="15.75" customHeight="1">
      <c r="A144" s="173" t="s">
        <v>8178</v>
      </c>
      <c r="B144" s="174" t="s">
        <v>8179</v>
      </c>
      <c r="C144" s="174" t="s">
        <v>8180</v>
      </c>
      <c r="D144" s="173" t="s">
        <v>8181</v>
      </c>
      <c r="E144" s="174" t="s">
        <v>8182</v>
      </c>
      <c r="F144" s="175">
        <v>6</v>
      </c>
      <c r="G144" s="175">
        <v>247.33</v>
      </c>
      <c r="H144" s="175">
        <v>34.6</v>
      </c>
      <c r="I144" s="175">
        <v>332.91</v>
      </c>
      <c r="J144" s="175">
        <v>1997.46</v>
      </c>
    </row>
    <row r="145" spans="1:10" ht="15.75" customHeight="1">
      <c r="A145" s="173" t="s">
        <v>8183</v>
      </c>
      <c r="B145" s="174" t="s">
        <v>8184</v>
      </c>
      <c r="C145" s="174" t="s">
        <v>8185</v>
      </c>
      <c r="D145" s="173" t="s">
        <v>8186</v>
      </c>
      <c r="E145" s="174" t="s">
        <v>8187</v>
      </c>
      <c r="F145" s="175">
        <v>1</v>
      </c>
      <c r="G145" s="175">
        <v>343.33</v>
      </c>
      <c r="H145" s="175">
        <v>34.6</v>
      </c>
      <c r="I145" s="175">
        <v>462.12</v>
      </c>
      <c r="J145" s="175">
        <v>462.12</v>
      </c>
    </row>
    <row r="146" spans="1:10" ht="15.75" customHeight="1">
      <c r="A146" s="173" t="s">
        <v>8188</v>
      </c>
      <c r="B146" s="174" t="s">
        <v>8189</v>
      </c>
      <c r="C146" s="174" t="s">
        <v>8190</v>
      </c>
      <c r="D146" s="173" t="s">
        <v>8191</v>
      </c>
      <c r="E146" s="174" t="s">
        <v>8192</v>
      </c>
      <c r="F146" s="175">
        <v>2</v>
      </c>
      <c r="G146" s="175">
        <v>78.28</v>
      </c>
      <c r="H146" s="175">
        <v>34.6</v>
      </c>
      <c r="I146" s="175">
        <v>105.36</v>
      </c>
      <c r="J146" s="175">
        <v>210.72</v>
      </c>
    </row>
    <row r="147" spans="1:10" ht="15.75" customHeight="1">
      <c r="A147" s="173" t="s">
        <v>8193</v>
      </c>
      <c r="B147" s="174" t="s">
        <v>8194</v>
      </c>
      <c r="C147" s="174" t="s">
        <v>8195</v>
      </c>
      <c r="D147" s="173" t="s">
        <v>8196</v>
      </c>
      <c r="E147" s="174" t="s">
        <v>8197</v>
      </c>
      <c r="F147" s="175">
        <v>2</v>
      </c>
      <c r="G147" s="175">
        <v>30.89</v>
      </c>
      <c r="H147" s="175">
        <v>34.6</v>
      </c>
      <c r="I147" s="175">
        <v>41.58</v>
      </c>
      <c r="J147" s="175">
        <v>83.16</v>
      </c>
    </row>
    <row r="148" spans="1:10" ht="15.75" customHeight="1">
      <c r="A148" s="173" t="s">
        <v>8198</v>
      </c>
      <c r="B148" s="174" t="s">
        <v>8199</v>
      </c>
      <c r="C148" s="174" t="s">
        <v>8200</v>
      </c>
      <c r="D148" s="173" t="s">
        <v>8201</v>
      </c>
      <c r="E148" s="174" t="s">
        <v>8202</v>
      </c>
      <c r="F148" s="175">
        <v>3</v>
      </c>
      <c r="G148" s="175">
        <v>140.18</v>
      </c>
      <c r="H148" s="175">
        <v>34.6</v>
      </c>
      <c r="I148" s="175">
        <v>188.68</v>
      </c>
      <c r="J148" s="175">
        <v>566.04</v>
      </c>
    </row>
    <row r="149" spans="1:10" ht="15.75" customHeight="1">
      <c r="A149" s="173" t="s">
        <v>8203</v>
      </c>
      <c r="B149" s="174" t="s">
        <v>8204</v>
      </c>
      <c r="C149" s="174" t="s">
        <v>8205</v>
      </c>
      <c r="D149" s="173" t="s">
        <v>8206</v>
      </c>
      <c r="E149" s="174" t="s">
        <v>8207</v>
      </c>
      <c r="F149" s="175">
        <v>0.01</v>
      </c>
      <c r="G149" s="175">
        <v>334.06</v>
      </c>
      <c r="H149" s="175">
        <v>34.6</v>
      </c>
      <c r="I149" s="175">
        <v>449.64</v>
      </c>
      <c r="J149" s="175">
        <v>4.5</v>
      </c>
    </row>
    <row r="150" spans="1:10" ht="15.75" customHeight="1">
      <c r="A150" s="173" t="s">
        <v>8208</v>
      </c>
      <c r="B150" s="174" t="s">
        <v>8209</v>
      </c>
      <c r="C150" s="174" t="s">
        <v>8210</v>
      </c>
      <c r="D150" s="173" t="s">
        <v>8211</v>
      </c>
      <c r="E150" s="174" t="s">
        <v>8212</v>
      </c>
      <c r="F150" s="175">
        <v>1</v>
      </c>
      <c r="G150" s="175">
        <v>1556.23</v>
      </c>
      <c r="H150" s="175">
        <v>34.6</v>
      </c>
      <c r="I150" s="175">
        <v>2094.69</v>
      </c>
      <c r="J150" s="175">
        <v>2094.69</v>
      </c>
    </row>
    <row r="151" spans="1:10" ht="15.75" customHeight="1">
      <c r="A151" s="173" t="s">
        <v>8213</v>
      </c>
      <c r="B151" s="174" t="s">
        <v>8214</v>
      </c>
      <c r="C151" s="174" t="s">
        <v>8215</v>
      </c>
      <c r="D151" s="173" t="s">
        <v>8216</v>
      </c>
      <c r="E151" s="174" t="s">
        <v>8217</v>
      </c>
      <c r="F151" s="175">
        <v>1</v>
      </c>
      <c r="G151" s="175">
        <v>566.03</v>
      </c>
      <c r="H151" s="175">
        <v>34.6</v>
      </c>
      <c r="I151" s="175">
        <v>761.88</v>
      </c>
      <c r="J151" s="175">
        <v>761.88</v>
      </c>
    </row>
    <row r="152" spans="1:10" ht="15.75" customHeight="1">
      <c r="A152" s="173" t="s">
        <v>8218</v>
      </c>
      <c r="B152" s="174" t="s">
        <v>8219</v>
      </c>
      <c r="C152" s="174" t="s">
        <v>8220</v>
      </c>
      <c r="D152" s="173" t="s">
        <v>8221</v>
      </c>
      <c r="E152" s="174" t="s">
        <v>8222</v>
      </c>
      <c r="F152" s="175">
        <v>2</v>
      </c>
      <c r="G152" s="175">
        <v>38.6</v>
      </c>
      <c r="H152" s="175">
        <v>34.6</v>
      </c>
      <c r="I152" s="175">
        <v>51.96</v>
      </c>
      <c r="J152" s="175">
        <v>103.92</v>
      </c>
    </row>
    <row r="153" spans="1:10" ht="15.75" customHeight="1">
      <c r="A153" s="173" t="s">
        <v>8223</v>
      </c>
      <c r="B153" s="174" t="s">
        <v>8224</v>
      </c>
      <c r="C153" s="174" t="s">
        <v>8225</v>
      </c>
      <c r="D153" s="173" t="s">
        <v>8226</v>
      </c>
      <c r="E153" s="174" t="s">
        <v>8227</v>
      </c>
      <c r="F153" s="175">
        <v>5</v>
      </c>
      <c r="G153" s="175">
        <v>19.47</v>
      </c>
      <c r="H153" s="175">
        <v>34.6</v>
      </c>
      <c r="I153" s="175">
        <v>26.21</v>
      </c>
      <c r="J153" s="175">
        <v>131.05000000000001</v>
      </c>
    </row>
    <row r="154" spans="1:10" ht="19.5" customHeight="1">
      <c r="A154" s="171" t="s">
        <v>8228</v>
      </c>
      <c r="B154" s="257" t="s">
        <v>8229</v>
      </c>
      <c r="C154" s="218"/>
      <c r="D154" s="218"/>
      <c r="E154" s="218"/>
      <c r="F154" s="218"/>
      <c r="G154" s="218"/>
      <c r="H154" s="218"/>
      <c r="I154" s="219"/>
      <c r="J154" s="172">
        <v>10950.5</v>
      </c>
    </row>
    <row r="155" spans="1:10" ht="15.75" customHeight="1">
      <c r="A155" s="173" t="s">
        <v>8230</v>
      </c>
      <c r="B155" s="174" t="s">
        <v>8231</v>
      </c>
      <c r="C155" s="174" t="s">
        <v>8232</v>
      </c>
      <c r="D155" s="173" t="s">
        <v>8233</v>
      </c>
      <c r="E155" s="174" t="s">
        <v>8234</v>
      </c>
      <c r="F155" s="175">
        <v>116</v>
      </c>
      <c r="G155" s="175">
        <v>25.61</v>
      </c>
      <c r="H155" s="175">
        <v>34.6</v>
      </c>
      <c r="I155" s="175">
        <v>34.47</v>
      </c>
      <c r="J155" s="175">
        <v>3998.52</v>
      </c>
    </row>
    <row r="156" spans="1:10" ht="15.75" customHeight="1">
      <c r="A156" s="173" t="s">
        <v>8235</v>
      </c>
      <c r="B156" s="174" t="s">
        <v>8236</v>
      </c>
      <c r="C156" s="174" t="s">
        <v>8237</v>
      </c>
      <c r="D156" s="173" t="s">
        <v>8238</v>
      </c>
      <c r="E156" s="174" t="s">
        <v>8239</v>
      </c>
      <c r="F156" s="175">
        <v>30</v>
      </c>
      <c r="G156" s="175">
        <v>19.47</v>
      </c>
      <c r="H156" s="175">
        <v>34.6</v>
      </c>
      <c r="I156" s="175">
        <v>26.21</v>
      </c>
      <c r="J156" s="175">
        <v>786.3</v>
      </c>
    </row>
    <row r="157" spans="1:10" ht="15.75" customHeight="1">
      <c r="A157" s="173" t="s">
        <v>8240</v>
      </c>
      <c r="B157" s="174" t="s">
        <v>8241</v>
      </c>
      <c r="C157" s="174" t="s">
        <v>8242</v>
      </c>
      <c r="D157" s="173" t="s">
        <v>8243</v>
      </c>
      <c r="E157" s="174" t="s">
        <v>8244</v>
      </c>
      <c r="F157" s="175">
        <v>9</v>
      </c>
      <c r="G157" s="175">
        <v>35.869999999999997</v>
      </c>
      <c r="H157" s="175">
        <v>34.6</v>
      </c>
      <c r="I157" s="175">
        <v>48.28</v>
      </c>
      <c r="J157" s="175">
        <v>434.52</v>
      </c>
    </row>
    <row r="158" spans="1:10" ht="15.75" customHeight="1">
      <c r="A158" s="173" t="s">
        <v>8245</v>
      </c>
      <c r="B158" s="174" t="s">
        <v>8246</v>
      </c>
      <c r="C158" s="174" t="s">
        <v>8247</v>
      </c>
      <c r="D158" s="173" t="s">
        <v>8248</v>
      </c>
      <c r="E158" s="174" t="s">
        <v>8249</v>
      </c>
      <c r="F158" s="175">
        <v>13</v>
      </c>
      <c r="G158" s="175">
        <v>21.64</v>
      </c>
      <c r="H158" s="175">
        <v>34.6</v>
      </c>
      <c r="I158" s="175">
        <v>29.13</v>
      </c>
      <c r="J158" s="175">
        <v>378.69</v>
      </c>
    </row>
    <row r="159" spans="1:10" ht="15.75" customHeight="1">
      <c r="A159" s="173" t="s">
        <v>8250</v>
      </c>
      <c r="B159" s="174" t="s">
        <v>8251</v>
      </c>
      <c r="C159" s="174" t="s">
        <v>8252</v>
      </c>
      <c r="D159" s="173" t="s">
        <v>8253</v>
      </c>
      <c r="E159" s="174" t="s">
        <v>8254</v>
      </c>
      <c r="F159" s="175">
        <v>14</v>
      </c>
      <c r="G159" s="175">
        <v>29.49</v>
      </c>
      <c r="H159" s="175">
        <v>34.6</v>
      </c>
      <c r="I159" s="175">
        <v>39.69</v>
      </c>
      <c r="J159" s="175">
        <v>555.66</v>
      </c>
    </row>
    <row r="160" spans="1:10" ht="15.75" customHeight="1">
      <c r="A160" s="173" t="s">
        <v>8255</v>
      </c>
      <c r="B160" s="174" t="s">
        <v>8256</v>
      </c>
      <c r="C160" s="174" t="s">
        <v>8257</v>
      </c>
      <c r="D160" s="173" t="s">
        <v>8258</v>
      </c>
      <c r="E160" s="174" t="s">
        <v>8259</v>
      </c>
      <c r="F160" s="175">
        <v>2</v>
      </c>
      <c r="G160" s="175">
        <v>62.38</v>
      </c>
      <c r="H160" s="175">
        <v>34.6</v>
      </c>
      <c r="I160" s="175">
        <v>83.96</v>
      </c>
      <c r="J160" s="175">
        <v>167.92</v>
      </c>
    </row>
    <row r="161" spans="1:10" ht="15.75" customHeight="1">
      <c r="A161" s="173" t="s">
        <v>8260</v>
      </c>
      <c r="B161" s="174" t="s">
        <v>8261</v>
      </c>
      <c r="C161" s="174" t="s">
        <v>8262</v>
      </c>
      <c r="D161" s="173" t="s">
        <v>8263</v>
      </c>
      <c r="E161" s="174" t="s">
        <v>8264</v>
      </c>
      <c r="F161" s="175">
        <v>8</v>
      </c>
      <c r="G161" s="175">
        <v>36.99</v>
      </c>
      <c r="H161" s="175">
        <v>34.6</v>
      </c>
      <c r="I161" s="175">
        <v>49.79</v>
      </c>
      <c r="J161" s="175">
        <v>398.32</v>
      </c>
    </row>
    <row r="162" spans="1:10" ht="15.75" customHeight="1">
      <c r="A162" s="173" t="s">
        <v>8265</v>
      </c>
      <c r="B162" s="174" t="s">
        <v>8266</v>
      </c>
      <c r="C162" s="174" t="s">
        <v>8267</v>
      </c>
      <c r="D162" s="173" t="s">
        <v>8268</v>
      </c>
      <c r="E162" s="174" t="s">
        <v>8269</v>
      </c>
      <c r="F162" s="175">
        <v>4</v>
      </c>
      <c r="G162" s="175">
        <v>33.58</v>
      </c>
      <c r="H162" s="175">
        <v>34.6</v>
      </c>
      <c r="I162" s="175">
        <v>45.2</v>
      </c>
      <c r="J162" s="175">
        <v>180.8</v>
      </c>
    </row>
    <row r="163" spans="1:10" ht="15.75" customHeight="1">
      <c r="A163" s="173" t="s">
        <v>8270</v>
      </c>
      <c r="B163" s="174" t="s">
        <v>8271</v>
      </c>
      <c r="C163" s="174" t="s">
        <v>8272</v>
      </c>
      <c r="D163" s="173" t="s">
        <v>8273</v>
      </c>
      <c r="E163" s="174" t="s">
        <v>8274</v>
      </c>
      <c r="F163" s="175">
        <v>4</v>
      </c>
      <c r="G163" s="175">
        <v>46.58</v>
      </c>
      <c r="H163" s="175">
        <v>34.6</v>
      </c>
      <c r="I163" s="175">
        <v>62.7</v>
      </c>
      <c r="J163" s="175">
        <v>250.8</v>
      </c>
    </row>
    <row r="164" spans="1:10" ht="15.75" customHeight="1">
      <c r="A164" s="173" t="s">
        <v>8275</v>
      </c>
      <c r="B164" s="174" t="s">
        <v>8276</v>
      </c>
      <c r="C164" s="174" t="s">
        <v>8277</v>
      </c>
      <c r="D164" s="173" t="s">
        <v>8278</v>
      </c>
      <c r="E164" s="174" t="s">
        <v>8279</v>
      </c>
      <c r="F164" s="175">
        <v>15</v>
      </c>
      <c r="G164" s="175">
        <v>21.64</v>
      </c>
      <c r="H164" s="175">
        <v>34.6</v>
      </c>
      <c r="I164" s="175">
        <v>29.13</v>
      </c>
      <c r="J164" s="175">
        <v>436.95</v>
      </c>
    </row>
    <row r="165" spans="1:10" ht="15.75" customHeight="1">
      <c r="A165" s="173" t="s">
        <v>8280</v>
      </c>
      <c r="B165" s="174" t="s">
        <v>8281</v>
      </c>
      <c r="C165" s="174" t="s">
        <v>8282</v>
      </c>
      <c r="D165" s="173" t="s">
        <v>8283</v>
      </c>
      <c r="E165" s="174" t="s">
        <v>8284</v>
      </c>
      <c r="F165" s="175">
        <v>8</v>
      </c>
      <c r="G165" s="175">
        <v>61.88</v>
      </c>
      <c r="H165" s="175">
        <v>34.6</v>
      </c>
      <c r="I165" s="175">
        <v>83.29</v>
      </c>
      <c r="J165" s="175">
        <v>666.32</v>
      </c>
    </row>
    <row r="166" spans="1:10" ht="15.75" customHeight="1">
      <c r="A166" s="173" t="s">
        <v>8285</v>
      </c>
      <c r="B166" s="174" t="s">
        <v>8286</v>
      </c>
      <c r="C166" s="174" t="s">
        <v>8287</v>
      </c>
      <c r="D166" s="173" t="s">
        <v>8288</v>
      </c>
      <c r="E166" s="174" t="s">
        <v>8289</v>
      </c>
      <c r="F166" s="175">
        <v>8</v>
      </c>
      <c r="G166" s="175">
        <v>95.47</v>
      </c>
      <c r="H166" s="175">
        <v>34.6</v>
      </c>
      <c r="I166" s="175">
        <v>128.5</v>
      </c>
      <c r="J166" s="175">
        <v>1028</v>
      </c>
    </row>
    <row r="167" spans="1:10" ht="15.75" customHeight="1">
      <c r="A167" s="173" t="s">
        <v>8290</v>
      </c>
      <c r="B167" s="174" t="s">
        <v>8291</v>
      </c>
      <c r="C167" s="174" t="s">
        <v>8292</v>
      </c>
      <c r="D167" s="173" t="s">
        <v>8293</v>
      </c>
      <c r="E167" s="174" t="s">
        <v>8294</v>
      </c>
      <c r="F167" s="175">
        <v>1</v>
      </c>
      <c r="G167" s="175">
        <v>365.66</v>
      </c>
      <c r="H167" s="175">
        <v>34.6</v>
      </c>
      <c r="I167" s="175">
        <v>492.18</v>
      </c>
      <c r="J167" s="175">
        <v>492.18</v>
      </c>
    </row>
    <row r="168" spans="1:10" ht="15.75" customHeight="1">
      <c r="A168" s="173" t="s">
        <v>8295</v>
      </c>
      <c r="B168" s="174" t="s">
        <v>8296</v>
      </c>
      <c r="C168" s="174" t="s">
        <v>8297</v>
      </c>
      <c r="D168" s="173" t="s">
        <v>8298</v>
      </c>
      <c r="E168" s="174" t="s">
        <v>8299</v>
      </c>
      <c r="F168" s="175">
        <v>8</v>
      </c>
      <c r="G168" s="175">
        <v>78.28</v>
      </c>
      <c r="H168" s="175">
        <v>34.6</v>
      </c>
      <c r="I168" s="175">
        <v>105.36</v>
      </c>
      <c r="J168" s="175">
        <v>842.88</v>
      </c>
    </row>
    <row r="169" spans="1:10" ht="15.75" customHeight="1">
      <c r="A169" s="173" t="s">
        <v>8300</v>
      </c>
      <c r="B169" s="174" t="s">
        <v>8301</v>
      </c>
      <c r="C169" s="174" t="s">
        <v>8302</v>
      </c>
      <c r="D169" s="173" t="s">
        <v>8303</v>
      </c>
      <c r="E169" s="174" t="s">
        <v>8304</v>
      </c>
      <c r="F169" s="175">
        <v>8</v>
      </c>
      <c r="G169" s="175">
        <v>30.89</v>
      </c>
      <c r="H169" s="175">
        <v>34.6</v>
      </c>
      <c r="I169" s="175">
        <v>41.58</v>
      </c>
      <c r="J169" s="175">
        <v>332.64</v>
      </c>
    </row>
    <row r="170" spans="1:10" ht="19.5" customHeight="1">
      <c r="A170" s="171" t="s">
        <v>8305</v>
      </c>
      <c r="B170" s="257" t="s">
        <v>8306</v>
      </c>
      <c r="C170" s="218"/>
      <c r="D170" s="218"/>
      <c r="E170" s="218"/>
      <c r="F170" s="218"/>
      <c r="G170" s="218"/>
      <c r="H170" s="218"/>
      <c r="I170" s="219"/>
      <c r="J170" s="172">
        <v>52712.69</v>
      </c>
    </row>
    <row r="171" spans="1:10" ht="15.75" customHeight="1">
      <c r="A171" s="173" t="s">
        <v>8307</v>
      </c>
      <c r="B171" s="174" t="s">
        <v>8308</v>
      </c>
      <c r="C171" s="174" t="s">
        <v>8309</v>
      </c>
      <c r="D171" s="173" t="s">
        <v>8310</v>
      </c>
      <c r="E171" s="174" t="s">
        <v>8311</v>
      </c>
      <c r="F171" s="175">
        <v>208</v>
      </c>
      <c r="G171" s="175">
        <v>4.29</v>
      </c>
      <c r="H171" s="175">
        <v>34.6</v>
      </c>
      <c r="I171" s="175">
        <v>5.77</v>
      </c>
      <c r="J171" s="175">
        <v>1200.1600000000001</v>
      </c>
    </row>
    <row r="172" spans="1:10" ht="15.75" customHeight="1">
      <c r="A172" s="173" t="s">
        <v>8312</v>
      </c>
      <c r="B172" s="174" t="s">
        <v>8313</v>
      </c>
      <c r="C172" s="174" t="s">
        <v>8314</v>
      </c>
      <c r="D172" s="173" t="s">
        <v>8315</v>
      </c>
      <c r="E172" s="174" t="s">
        <v>8316</v>
      </c>
      <c r="F172" s="175">
        <v>15</v>
      </c>
      <c r="G172" s="175">
        <v>26.82</v>
      </c>
      <c r="H172" s="175">
        <v>34.6</v>
      </c>
      <c r="I172" s="175">
        <v>36.1</v>
      </c>
      <c r="J172" s="175">
        <v>541.5</v>
      </c>
    </row>
    <row r="173" spans="1:10" ht="15.75" customHeight="1">
      <c r="A173" s="173" t="s">
        <v>8317</v>
      </c>
      <c r="B173" s="174" t="s">
        <v>8318</v>
      </c>
      <c r="C173" s="174" t="s">
        <v>8319</v>
      </c>
      <c r="D173" s="173" t="s">
        <v>8320</v>
      </c>
      <c r="E173" s="174" t="s">
        <v>8321</v>
      </c>
      <c r="F173" s="175">
        <v>50</v>
      </c>
      <c r="G173" s="175">
        <v>5.42</v>
      </c>
      <c r="H173" s="175">
        <v>34.6</v>
      </c>
      <c r="I173" s="175">
        <v>7.3</v>
      </c>
      <c r="J173" s="175">
        <v>365</v>
      </c>
    </row>
    <row r="174" spans="1:10" ht="15.75" customHeight="1">
      <c r="A174" s="173" t="s">
        <v>8322</v>
      </c>
      <c r="B174" s="174" t="s">
        <v>8323</v>
      </c>
      <c r="C174" s="174" t="s">
        <v>8324</v>
      </c>
      <c r="D174" s="173" t="s">
        <v>8325</v>
      </c>
      <c r="E174" s="174" t="s">
        <v>8326</v>
      </c>
      <c r="F174" s="175">
        <v>2</v>
      </c>
      <c r="G174" s="175">
        <v>25.61</v>
      </c>
      <c r="H174" s="175">
        <v>34.6</v>
      </c>
      <c r="I174" s="175">
        <v>34.47</v>
      </c>
      <c r="J174" s="175">
        <v>68.94</v>
      </c>
    </row>
    <row r="175" spans="1:10" ht="15.75" customHeight="1">
      <c r="A175" s="173" t="s">
        <v>8327</v>
      </c>
      <c r="B175" s="174" t="s">
        <v>8328</v>
      </c>
      <c r="C175" s="174" t="s">
        <v>8329</v>
      </c>
      <c r="D175" s="173" t="s">
        <v>8330</v>
      </c>
      <c r="E175" s="174" t="s">
        <v>8331</v>
      </c>
      <c r="F175" s="175">
        <v>14</v>
      </c>
      <c r="G175" s="175">
        <v>25.17</v>
      </c>
      <c r="H175" s="175">
        <v>34.6</v>
      </c>
      <c r="I175" s="175">
        <v>33.880000000000003</v>
      </c>
      <c r="J175" s="175">
        <v>474.32</v>
      </c>
    </row>
    <row r="176" spans="1:10" ht="15.75" customHeight="1">
      <c r="A176" s="173" t="s">
        <v>8332</v>
      </c>
      <c r="B176" s="174" t="s">
        <v>8333</v>
      </c>
      <c r="C176" s="174" t="s">
        <v>8334</v>
      </c>
      <c r="D176" s="173" t="s">
        <v>8335</v>
      </c>
      <c r="E176" s="174" t="s">
        <v>8336</v>
      </c>
      <c r="F176" s="175">
        <v>5</v>
      </c>
      <c r="G176" s="175">
        <v>82</v>
      </c>
      <c r="H176" s="175">
        <v>34.6</v>
      </c>
      <c r="I176" s="175">
        <v>110.37</v>
      </c>
      <c r="J176" s="175">
        <v>551.85</v>
      </c>
    </row>
    <row r="177" spans="1:10" ht="15.75" customHeight="1">
      <c r="A177" s="173" t="s">
        <v>8337</v>
      </c>
      <c r="B177" s="174" t="s">
        <v>8338</v>
      </c>
      <c r="C177" s="174" t="s">
        <v>8339</v>
      </c>
      <c r="D177" s="173" t="s">
        <v>8340</v>
      </c>
      <c r="E177" s="174" t="s">
        <v>8341</v>
      </c>
      <c r="F177" s="175">
        <v>40</v>
      </c>
      <c r="G177" s="175">
        <v>9.5399999999999991</v>
      </c>
      <c r="H177" s="175">
        <v>34.6</v>
      </c>
      <c r="I177" s="175">
        <v>12.84</v>
      </c>
      <c r="J177" s="175">
        <v>513.6</v>
      </c>
    </row>
    <row r="178" spans="1:10" ht="15.75" customHeight="1">
      <c r="A178" s="173" t="s">
        <v>8342</v>
      </c>
      <c r="B178" s="174" t="s">
        <v>8343</v>
      </c>
      <c r="C178" s="174" t="s">
        <v>8344</v>
      </c>
      <c r="D178" s="173" t="s">
        <v>8345</v>
      </c>
      <c r="E178" s="174" t="s">
        <v>8346</v>
      </c>
      <c r="F178" s="175">
        <v>5</v>
      </c>
      <c r="G178" s="175">
        <v>28.9</v>
      </c>
      <c r="H178" s="175">
        <v>34.6</v>
      </c>
      <c r="I178" s="175">
        <v>38.9</v>
      </c>
      <c r="J178" s="175">
        <v>194.5</v>
      </c>
    </row>
    <row r="179" spans="1:10" ht="15.75" customHeight="1">
      <c r="A179" s="173" t="s">
        <v>8347</v>
      </c>
      <c r="B179" s="174" t="s">
        <v>8348</v>
      </c>
      <c r="C179" s="174" t="s">
        <v>8349</v>
      </c>
      <c r="D179" s="173" t="s">
        <v>8350</v>
      </c>
      <c r="E179" s="174" t="s">
        <v>8351</v>
      </c>
      <c r="F179" s="175">
        <v>12</v>
      </c>
      <c r="G179" s="175">
        <v>9.5399999999999991</v>
      </c>
      <c r="H179" s="175">
        <v>34.6</v>
      </c>
      <c r="I179" s="175">
        <v>12.84</v>
      </c>
      <c r="J179" s="175">
        <v>154.08000000000001</v>
      </c>
    </row>
    <row r="180" spans="1:10" ht="15.75" customHeight="1">
      <c r="A180" s="173" t="s">
        <v>8352</v>
      </c>
      <c r="B180" s="174" t="s">
        <v>8353</v>
      </c>
      <c r="C180" s="174" t="s">
        <v>8354</v>
      </c>
      <c r="D180" s="173" t="s">
        <v>8355</v>
      </c>
      <c r="E180" s="174" t="s">
        <v>8356</v>
      </c>
      <c r="F180" s="175">
        <v>30</v>
      </c>
      <c r="G180" s="175">
        <v>8.9</v>
      </c>
      <c r="H180" s="175">
        <v>34.6</v>
      </c>
      <c r="I180" s="175">
        <v>11.98</v>
      </c>
      <c r="J180" s="175">
        <v>359.4</v>
      </c>
    </row>
    <row r="181" spans="1:10" ht="15.75" customHeight="1">
      <c r="A181" s="173" t="s">
        <v>8357</v>
      </c>
      <c r="B181" s="174" t="s">
        <v>8358</v>
      </c>
      <c r="C181" s="174" t="s">
        <v>8359</v>
      </c>
      <c r="D181" s="173" t="s">
        <v>8360</v>
      </c>
      <c r="E181" s="174" t="s">
        <v>8361</v>
      </c>
      <c r="F181" s="175">
        <v>45</v>
      </c>
      <c r="G181" s="175">
        <v>36.32</v>
      </c>
      <c r="H181" s="175">
        <v>34.6</v>
      </c>
      <c r="I181" s="175">
        <v>48.89</v>
      </c>
      <c r="J181" s="175">
        <v>2200.0500000000002</v>
      </c>
    </row>
    <row r="182" spans="1:10" ht="15.75" customHeight="1">
      <c r="A182" s="173" t="s">
        <v>8362</v>
      </c>
      <c r="B182" s="174" t="s">
        <v>8363</v>
      </c>
      <c r="C182" s="174" t="s">
        <v>8364</v>
      </c>
      <c r="D182" s="173" t="s">
        <v>8365</v>
      </c>
      <c r="E182" s="174" t="s">
        <v>8366</v>
      </c>
      <c r="F182" s="175">
        <v>35</v>
      </c>
      <c r="G182" s="175">
        <v>14.44</v>
      </c>
      <c r="H182" s="175">
        <v>34.6</v>
      </c>
      <c r="I182" s="175">
        <v>19.440000000000001</v>
      </c>
      <c r="J182" s="175">
        <v>680.4</v>
      </c>
    </row>
    <row r="183" spans="1:10" ht="15.75" customHeight="1">
      <c r="A183" s="173" t="s">
        <v>8367</v>
      </c>
      <c r="B183" s="174" t="s">
        <v>8368</v>
      </c>
      <c r="C183" s="174" t="s">
        <v>8369</v>
      </c>
      <c r="D183" s="173" t="s">
        <v>8370</v>
      </c>
      <c r="E183" s="174" t="s">
        <v>8371</v>
      </c>
      <c r="F183" s="175">
        <v>1</v>
      </c>
      <c r="G183" s="175">
        <v>883.72</v>
      </c>
      <c r="H183" s="175">
        <v>34.6</v>
      </c>
      <c r="I183" s="175">
        <v>1189.49</v>
      </c>
      <c r="J183" s="175">
        <v>1189.49</v>
      </c>
    </row>
    <row r="184" spans="1:10" ht="15.75" customHeight="1">
      <c r="A184" s="173" t="s">
        <v>8372</v>
      </c>
      <c r="B184" s="174" t="s">
        <v>8373</v>
      </c>
      <c r="C184" s="174" t="s">
        <v>8374</v>
      </c>
      <c r="D184" s="173" t="s">
        <v>8375</v>
      </c>
      <c r="E184" s="174" t="s">
        <v>8376</v>
      </c>
      <c r="F184" s="175">
        <v>1</v>
      </c>
      <c r="G184" s="175">
        <v>2230.6999999999998</v>
      </c>
      <c r="H184" s="175">
        <v>34.6</v>
      </c>
      <c r="I184" s="175">
        <v>3002.52</v>
      </c>
      <c r="J184" s="175">
        <v>3002.52</v>
      </c>
    </row>
    <row r="185" spans="1:10" ht="15.75" customHeight="1">
      <c r="A185" s="173" t="s">
        <v>8377</v>
      </c>
      <c r="B185" s="174" t="s">
        <v>8378</v>
      </c>
      <c r="C185" s="174" t="s">
        <v>8379</v>
      </c>
      <c r="D185" s="173" t="s">
        <v>8380</v>
      </c>
      <c r="E185" s="174" t="s">
        <v>8381</v>
      </c>
      <c r="F185" s="175">
        <v>1</v>
      </c>
      <c r="G185" s="175">
        <v>586.79999999999995</v>
      </c>
      <c r="H185" s="175">
        <v>34.6</v>
      </c>
      <c r="I185" s="175">
        <v>789.83</v>
      </c>
      <c r="J185" s="175">
        <v>789.83</v>
      </c>
    </row>
    <row r="186" spans="1:10" ht="15.75" customHeight="1">
      <c r="A186" s="173" t="s">
        <v>8382</v>
      </c>
      <c r="B186" s="174" t="s">
        <v>8383</v>
      </c>
      <c r="C186" s="174" t="s">
        <v>8384</v>
      </c>
      <c r="D186" s="173" t="s">
        <v>8385</v>
      </c>
      <c r="E186" s="174" t="s">
        <v>8386</v>
      </c>
      <c r="F186" s="175">
        <v>2</v>
      </c>
      <c r="G186" s="175">
        <v>68.010000000000005</v>
      </c>
      <c r="H186" s="175">
        <v>34.6</v>
      </c>
      <c r="I186" s="175">
        <v>91.54</v>
      </c>
      <c r="J186" s="175">
        <v>183.08</v>
      </c>
    </row>
    <row r="187" spans="1:10" ht="15.75" customHeight="1">
      <c r="A187" s="173" t="s">
        <v>8387</v>
      </c>
      <c r="B187" s="174" t="s">
        <v>8388</v>
      </c>
      <c r="C187" s="174" t="s">
        <v>8389</v>
      </c>
      <c r="D187" s="173" t="s">
        <v>8390</v>
      </c>
      <c r="E187" s="174" t="s">
        <v>8391</v>
      </c>
      <c r="F187" s="175">
        <v>1</v>
      </c>
      <c r="G187" s="175">
        <v>75.05</v>
      </c>
      <c r="H187" s="175">
        <v>34.6</v>
      </c>
      <c r="I187" s="175">
        <v>101.02</v>
      </c>
      <c r="J187" s="175">
        <v>101.02</v>
      </c>
    </row>
    <row r="188" spans="1:10" ht="15.75" customHeight="1">
      <c r="A188" s="173" t="s">
        <v>8392</v>
      </c>
      <c r="B188" s="174" t="s">
        <v>8393</v>
      </c>
      <c r="C188" s="174" t="s">
        <v>8394</v>
      </c>
      <c r="D188" s="173" t="s">
        <v>8395</v>
      </c>
      <c r="E188" s="174" t="s">
        <v>8396</v>
      </c>
      <c r="F188" s="175">
        <v>2</v>
      </c>
      <c r="G188" s="175">
        <v>42.45</v>
      </c>
      <c r="H188" s="175">
        <v>34.6</v>
      </c>
      <c r="I188" s="175">
        <v>57.14</v>
      </c>
      <c r="J188" s="175">
        <v>114.28</v>
      </c>
    </row>
    <row r="189" spans="1:10" ht="15.75" customHeight="1">
      <c r="A189" s="173" t="s">
        <v>8397</v>
      </c>
      <c r="B189" s="174" t="s">
        <v>8398</v>
      </c>
      <c r="C189" s="174" t="s">
        <v>8399</v>
      </c>
      <c r="D189" s="173" t="s">
        <v>8400</v>
      </c>
      <c r="E189" s="174" t="s">
        <v>8401</v>
      </c>
      <c r="F189" s="175">
        <v>9</v>
      </c>
      <c r="G189" s="175">
        <v>8.2899999999999991</v>
      </c>
      <c r="H189" s="175">
        <v>34.6</v>
      </c>
      <c r="I189" s="175">
        <v>11.16</v>
      </c>
      <c r="J189" s="175">
        <v>100.44</v>
      </c>
    </row>
    <row r="190" spans="1:10" ht="15.75" customHeight="1">
      <c r="A190" s="173" t="s">
        <v>8402</v>
      </c>
      <c r="B190" s="174" t="s">
        <v>8403</v>
      </c>
      <c r="C190" s="174" t="s">
        <v>8404</v>
      </c>
      <c r="D190" s="173" t="s">
        <v>8405</v>
      </c>
      <c r="E190" s="174" t="s">
        <v>8406</v>
      </c>
      <c r="F190" s="175">
        <v>1</v>
      </c>
      <c r="G190" s="175">
        <v>1142.23</v>
      </c>
      <c r="H190" s="175">
        <v>34.6</v>
      </c>
      <c r="I190" s="175">
        <v>1537.44</v>
      </c>
      <c r="J190" s="175">
        <v>1537.44</v>
      </c>
    </row>
    <row r="191" spans="1:10" ht="15.75" customHeight="1">
      <c r="A191" s="173" t="s">
        <v>8407</v>
      </c>
      <c r="B191" s="174" t="s">
        <v>8408</v>
      </c>
      <c r="C191" s="174" t="s">
        <v>8409</v>
      </c>
      <c r="D191" s="173" t="s">
        <v>8410</v>
      </c>
      <c r="E191" s="174" t="s">
        <v>8411</v>
      </c>
      <c r="F191" s="175">
        <v>1</v>
      </c>
      <c r="G191" s="175">
        <v>276.69</v>
      </c>
      <c r="H191" s="175">
        <v>34.6</v>
      </c>
      <c r="I191" s="175">
        <v>372.42</v>
      </c>
      <c r="J191" s="175">
        <v>372.42</v>
      </c>
    </row>
    <row r="192" spans="1:10" ht="15.75" customHeight="1">
      <c r="A192" s="173" t="s">
        <v>8412</v>
      </c>
      <c r="B192" s="174" t="s">
        <v>8413</v>
      </c>
      <c r="C192" s="174" t="s">
        <v>8414</v>
      </c>
      <c r="D192" s="173" t="s">
        <v>8415</v>
      </c>
      <c r="E192" s="174" t="s">
        <v>8416</v>
      </c>
      <c r="F192" s="175">
        <v>20</v>
      </c>
      <c r="G192" s="175">
        <v>29.65</v>
      </c>
      <c r="H192" s="175">
        <v>34.6</v>
      </c>
      <c r="I192" s="175">
        <v>39.909999999999997</v>
      </c>
      <c r="J192" s="175">
        <v>798.2</v>
      </c>
    </row>
    <row r="193" spans="1:10" ht="15.75" customHeight="1">
      <c r="A193" s="173" t="s">
        <v>8417</v>
      </c>
      <c r="B193" s="174" t="s">
        <v>8418</v>
      </c>
      <c r="C193" s="174" t="s">
        <v>8419</v>
      </c>
      <c r="D193" s="173" t="s">
        <v>8420</v>
      </c>
      <c r="E193" s="174" t="s">
        <v>8421</v>
      </c>
      <c r="F193" s="175">
        <v>1</v>
      </c>
      <c r="G193" s="175">
        <v>40.159999999999997</v>
      </c>
      <c r="H193" s="175">
        <v>34.6</v>
      </c>
      <c r="I193" s="175">
        <v>54.06</v>
      </c>
      <c r="J193" s="175">
        <v>54.06</v>
      </c>
    </row>
    <row r="194" spans="1:10" ht="15.75" customHeight="1">
      <c r="A194" s="173" t="s">
        <v>8422</v>
      </c>
      <c r="B194" s="174" t="s">
        <v>8423</v>
      </c>
      <c r="C194" s="174" t="s">
        <v>8424</v>
      </c>
      <c r="D194" s="173" t="s">
        <v>8425</v>
      </c>
      <c r="E194" s="174" t="s">
        <v>8426</v>
      </c>
      <c r="F194" s="175">
        <v>1</v>
      </c>
      <c r="G194" s="175">
        <v>7485.13</v>
      </c>
      <c r="H194" s="175">
        <v>34.6</v>
      </c>
      <c r="I194" s="175">
        <v>10074.98</v>
      </c>
      <c r="J194" s="175">
        <v>10074.98</v>
      </c>
    </row>
    <row r="195" spans="1:10" ht="15.75" customHeight="1">
      <c r="A195" s="173" t="s">
        <v>8427</v>
      </c>
      <c r="B195" s="174" t="s">
        <v>8428</v>
      </c>
      <c r="C195" s="174" t="s">
        <v>8429</v>
      </c>
      <c r="D195" s="173" t="s">
        <v>8430</v>
      </c>
      <c r="E195" s="174" t="s">
        <v>8431</v>
      </c>
      <c r="F195" s="175">
        <v>3</v>
      </c>
      <c r="G195" s="175">
        <v>351.48</v>
      </c>
      <c r="H195" s="175">
        <v>34.6</v>
      </c>
      <c r="I195" s="175">
        <v>473.09</v>
      </c>
      <c r="J195" s="175">
        <v>1419.27</v>
      </c>
    </row>
    <row r="196" spans="1:10" ht="15.75" customHeight="1">
      <c r="A196" s="173" t="s">
        <v>8432</v>
      </c>
      <c r="B196" s="174" t="s">
        <v>8433</v>
      </c>
      <c r="C196" s="174" t="s">
        <v>8434</v>
      </c>
      <c r="D196" s="173" t="s">
        <v>8435</v>
      </c>
      <c r="E196" s="174" t="s">
        <v>8436</v>
      </c>
      <c r="F196" s="175">
        <v>5</v>
      </c>
      <c r="G196" s="175">
        <v>2544.84</v>
      </c>
      <c r="H196" s="175">
        <v>34.6</v>
      </c>
      <c r="I196" s="175">
        <v>3425.35</v>
      </c>
      <c r="J196" s="175">
        <v>17126.75</v>
      </c>
    </row>
    <row r="197" spans="1:10" ht="15.75" customHeight="1">
      <c r="A197" s="173" t="s">
        <v>8437</v>
      </c>
      <c r="B197" s="174" t="s">
        <v>8438</v>
      </c>
      <c r="C197" s="174" t="s">
        <v>8439</v>
      </c>
      <c r="D197" s="173" t="s">
        <v>8440</v>
      </c>
      <c r="E197" s="174" t="s">
        <v>8441</v>
      </c>
      <c r="F197" s="175">
        <v>1</v>
      </c>
      <c r="G197" s="175">
        <v>5163.18</v>
      </c>
      <c r="H197" s="175">
        <v>34.6</v>
      </c>
      <c r="I197" s="175">
        <v>6949.64</v>
      </c>
      <c r="J197" s="175">
        <v>6949.64</v>
      </c>
    </row>
    <row r="198" spans="1:10" ht="15.75" customHeight="1">
      <c r="A198" s="173" t="s">
        <v>8442</v>
      </c>
      <c r="B198" s="174" t="s">
        <v>8443</v>
      </c>
      <c r="C198" s="174" t="s">
        <v>8444</v>
      </c>
      <c r="D198" s="173" t="s">
        <v>8445</v>
      </c>
      <c r="E198" s="174" t="s">
        <v>8446</v>
      </c>
      <c r="F198" s="175">
        <v>1</v>
      </c>
      <c r="G198" s="175">
        <v>256.64999999999998</v>
      </c>
      <c r="H198" s="175">
        <v>34.6</v>
      </c>
      <c r="I198" s="175">
        <v>345.45</v>
      </c>
      <c r="J198" s="175">
        <v>345.45</v>
      </c>
    </row>
    <row r="199" spans="1:10" ht="15.75" customHeight="1">
      <c r="A199" s="173" t="s">
        <v>8447</v>
      </c>
      <c r="B199" s="174" t="s">
        <v>8448</v>
      </c>
      <c r="C199" s="174" t="s">
        <v>8449</v>
      </c>
      <c r="D199" s="173" t="s">
        <v>8450</v>
      </c>
      <c r="E199" s="174" t="s">
        <v>8451</v>
      </c>
      <c r="F199" s="175">
        <v>45</v>
      </c>
      <c r="G199" s="175">
        <v>7.63</v>
      </c>
      <c r="H199" s="175">
        <v>34.6</v>
      </c>
      <c r="I199" s="175">
        <v>10.27</v>
      </c>
      <c r="J199" s="175">
        <v>462.15</v>
      </c>
    </row>
    <row r="200" spans="1:10" ht="15.75" customHeight="1">
      <c r="A200" s="173" t="s">
        <v>8452</v>
      </c>
      <c r="B200" s="174" t="s">
        <v>8453</v>
      </c>
      <c r="C200" s="174" t="s">
        <v>8454</v>
      </c>
      <c r="D200" s="173" t="s">
        <v>8455</v>
      </c>
      <c r="E200" s="174" t="s">
        <v>8456</v>
      </c>
      <c r="F200" s="175">
        <v>22</v>
      </c>
      <c r="G200" s="175">
        <v>6.2</v>
      </c>
      <c r="H200" s="175">
        <v>34.6</v>
      </c>
      <c r="I200" s="175">
        <v>8.35</v>
      </c>
      <c r="J200" s="175">
        <v>183.7</v>
      </c>
    </row>
    <row r="201" spans="1:10" ht="15.75" customHeight="1">
      <c r="A201" s="173" t="s">
        <v>8457</v>
      </c>
      <c r="B201" s="174" t="s">
        <v>8458</v>
      </c>
      <c r="C201" s="174" t="s">
        <v>8459</v>
      </c>
      <c r="D201" s="173" t="s">
        <v>8460</v>
      </c>
      <c r="E201" s="174" t="s">
        <v>8461</v>
      </c>
      <c r="F201" s="175">
        <v>1</v>
      </c>
      <c r="G201" s="175">
        <v>448.86</v>
      </c>
      <c r="H201" s="175">
        <v>34.6</v>
      </c>
      <c r="I201" s="175">
        <v>604.16999999999996</v>
      </c>
      <c r="J201" s="175">
        <v>604.16999999999996</v>
      </c>
    </row>
    <row r="202" spans="1:10" ht="19.5" customHeight="1">
      <c r="A202" s="171" t="s">
        <v>8462</v>
      </c>
      <c r="B202" s="257" t="s">
        <v>8463</v>
      </c>
      <c r="C202" s="218"/>
      <c r="D202" s="218"/>
      <c r="E202" s="218"/>
      <c r="F202" s="218"/>
      <c r="G202" s="218"/>
      <c r="H202" s="218"/>
      <c r="I202" s="219"/>
      <c r="J202" s="172">
        <v>6135189.8600000003</v>
      </c>
    </row>
    <row r="203" spans="1:10" ht="19.5" customHeight="1">
      <c r="A203" s="171" t="s">
        <v>8464</v>
      </c>
      <c r="B203" s="257" t="s">
        <v>8465</v>
      </c>
      <c r="C203" s="218"/>
      <c r="D203" s="218"/>
      <c r="E203" s="218"/>
      <c r="F203" s="218"/>
      <c r="G203" s="218"/>
      <c r="H203" s="218"/>
      <c r="I203" s="219"/>
      <c r="J203" s="172">
        <v>2851321.06</v>
      </c>
    </row>
    <row r="204" spans="1:10" ht="15.75" customHeight="1">
      <c r="A204" s="173" t="s">
        <v>8466</v>
      </c>
      <c r="B204" s="174" t="s">
        <v>8467</v>
      </c>
      <c r="C204" s="174" t="s">
        <v>8468</v>
      </c>
      <c r="D204" s="173" t="s">
        <v>8469</v>
      </c>
      <c r="E204" s="174" t="s">
        <v>8470</v>
      </c>
      <c r="F204" s="175">
        <v>1</v>
      </c>
      <c r="G204" s="175">
        <v>117079.28</v>
      </c>
      <c r="H204" s="175">
        <v>14.02</v>
      </c>
      <c r="I204" s="175">
        <v>133493.79999999999</v>
      </c>
      <c r="J204" s="175">
        <v>133493.79999999999</v>
      </c>
    </row>
    <row r="205" spans="1:10" ht="15.75" customHeight="1">
      <c r="A205" s="173" t="s">
        <v>8471</v>
      </c>
      <c r="B205" s="174" t="s">
        <v>8472</v>
      </c>
      <c r="C205" s="174" t="s">
        <v>8473</v>
      </c>
      <c r="D205" s="173" t="s">
        <v>8474</v>
      </c>
      <c r="E205" s="174" t="s">
        <v>8475</v>
      </c>
      <c r="F205" s="175">
        <v>1</v>
      </c>
      <c r="G205" s="175">
        <v>357368</v>
      </c>
      <c r="H205" s="175">
        <v>14.02</v>
      </c>
      <c r="I205" s="175">
        <v>407470.99</v>
      </c>
      <c r="J205" s="175">
        <v>407470.99</v>
      </c>
    </row>
    <row r="206" spans="1:10" ht="15.75" customHeight="1">
      <c r="A206" s="173" t="s">
        <v>8476</v>
      </c>
      <c r="B206" s="174" t="s">
        <v>8477</v>
      </c>
      <c r="C206" s="174" t="s">
        <v>8478</v>
      </c>
      <c r="D206" s="173" t="s">
        <v>8479</v>
      </c>
      <c r="E206" s="174" t="s">
        <v>8480</v>
      </c>
      <c r="F206" s="175">
        <v>1</v>
      </c>
      <c r="G206" s="175">
        <v>345501</v>
      </c>
      <c r="H206" s="175">
        <v>14.02</v>
      </c>
      <c r="I206" s="175">
        <v>393940.24</v>
      </c>
      <c r="J206" s="175">
        <v>393940.24</v>
      </c>
    </row>
    <row r="207" spans="1:10" ht="15.75" customHeight="1">
      <c r="A207" s="173" t="s">
        <v>8481</v>
      </c>
      <c r="B207" s="174" t="s">
        <v>8482</v>
      </c>
      <c r="C207" s="174" t="s">
        <v>8483</v>
      </c>
      <c r="D207" s="173" t="s">
        <v>8484</v>
      </c>
      <c r="E207" s="174" t="s">
        <v>8485</v>
      </c>
      <c r="F207" s="175">
        <v>1</v>
      </c>
      <c r="G207" s="175">
        <v>31339.29</v>
      </c>
      <c r="H207" s="175">
        <v>14.02</v>
      </c>
      <c r="I207" s="175">
        <v>35733.06</v>
      </c>
      <c r="J207" s="175">
        <v>35733.06</v>
      </c>
    </row>
    <row r="208" spans="1:10" ht="15.75" customHeight="1">
      <c r="A208" s="173" t="s">
        <v>8486</v>
      </c>
      <c r="B208" s="174" t="s">
        <v>8487</v>
      </c>
      <c r="C208" s="174" t="s">
        <v>8488</v>
      </c>
      <c r="D208" s="173" t="s">
        <v>8489</v>
      </c>
      <c r="E208" s="174" t="s">
        <v>8490</v>
      </c>
      <c r="F208" s="175">
        <v>1</v>
      </c>
      <c r="G208" s="175">
        <v>112913.60000000001</v>
      </c>
      <c r="H208" s="175">
        <v>14.02</v>
      </c>
      <c r="I208" s="175">
        <v>128744.09</v>
      </c>
      <c r="J208" s="175">
        <v>128744.09</v>
      </c>
    </row>
    <row r="209" spans="1:10" ht="15.75" customHeight="1">
      <c r="A209" s="173" t="s">
        <v>8491</v>
      </c>
      <c r="B209" s="174" t="s">
        <v>8492</v>
      </c>
      <c r="C209" s="174" t="s">
        <v>8493</v>
      </c>
      <c r="D209" s="173" t="s">
        <v>8494</v>
      </c>
      <c r="E209" s="174" t="s">
        <v>8495</v>
      </c>
      <c r="F209" s="175">
        <v>1</v>
      </c>
      <c r="G209" s="175">
        <v>1536518.93</v>
      </c>
      <c r="H209" s="175">
        <v>14.02</v>
      </c>
      <c r="I209" s="175">
        <v>1751938.88</v>
      </c>
      <c r="J209" s="175">
        <v>1751938.88</v>
      </c>
    </row>
    <row r="210" spans="1:10" ht="19.5" customHeight="1">
      <c r="A210" s="171" t="s">
        <v>8496</v>
      </c>
      <c r="B210" s="257" t="s">
        <v>8497</v>
      </c>
      <c r="C210" s="218"/>
      <c r="D210" s="218"/>
      <c r="E210" s="218"/>
      <c r="F210" s="218"/>
      <c r="G210" s="218"/>
      <c r="H210" s="218"/>
      <c r="I210" s="219"/>
      <c r="J210" s="172">
        <v>36769.54</v>
      </c>
    </row>
    <row r="211" spans="1:10" ht="15.75" customHeight="1">
      <c r="A211" s="173" t="s">
        <v>8498</v>
      </c>
      <c r="B211" s="174" t="s">
        <v>8499</v>
      </c>
      <c r="C211" s="174" t="s">
        <v>8500</v>
      </c>
      <c r="D211" s="173" t="s">
        <v>8501</v>
      </c>
      <c r="E211" s="174" t="s">
        <v>8502</v>
      </c>
      <c r="F211" s="175">
        <v>1</v>
      </c>
      <c r="G211" s="175">
        <v>3382</v>
      </c>
      <c r="H211" s="175">
        <v>34.6</v>
      </c>
      <c r="I211" s="175">
        <v>4552.17</v>
      </c>
      <c r="J211" s="175">
        <v>4552.17</v>
      </c>
    </row>
    <row r="212" spans="1:10" ht="15.75" customHeight="1">
      <c r="A212" s="173" t="s">
        <v>8503</v>
      </c>
      <c r="B212" s="174" t="s">
        <v>8504</v>
      </c>
      <c r="C212" s="174" t="s">
        <v>8505</v>
      </c>
      <c r="D212" s="173" t="s">
        <v>8506</v>
      </c>
      <c r="E212" s="174" t="s">
        <v>8507</v>
      </c>
      <c r="F212" s="175">
        <v>1</v>
      </c>
      <c r="G212" s="175">
        <v>1819.76</v>
      </c>
      <c r="H212" s="175">
        <v>34.6</v>
      </c>
      <c r="I212" s="175">
        <v>2449.4</v>
      </c>
      <c r="J212" s="175">
        <v>2449.4</v>
      </c>
    </row>
    <row r="213" spans="1:10" ht="15.75" customHeight="1">
      <c r="A213" s="173" t="s">
        <v>8508</v>
      </c>
      <c r="B213" s="174" t="s">
        <v>8509</v>
      </c>
      <c r="C213" s="174" t="s">
        <v>8510</v>
      </c>
      <c r="D213" s="173" t="s">
        <v>8511</v>
      </c>
      <c r="E213" s="174" t="s">
        <v>8512</v>
      </c>
      <c r="F213" s="175">
        <v>1</v>
      </c>
      <c r="G213" s="175">
        <v>6286.13</v>
      </c>
      <c r="H213" s="175">
        <v>34.6</v>
      </c>
      <c r="I213" s="175">
        <v>8461.1299999999992</v>
      </c>
      <c r="J213" s="175">
        <v>8461.1299999999992</v>
      </c>
    </row>
    <row r="214" spans="1:10" ht="15.75" customHeight="1">
      <c r="A214" s="173" t="s">
        <v>8513</v>
      </c>
      <c r="B214" s="174" t="s">
        <v>8514</v>
      </c>
      <c r="C214" s="174" t="s">
        <v>8515</v>
      </c>
      <c r="D214" s="173" t="s">
        <v>8516</v>
      </c>
      <c r="E214" s="174" t="s">
        <v>8517</v>
      </c>
      <c r="F214" s="175">
        <v>1</v>
      </c>
      <c r="G214" s="175">
        <v>4680.96</v>
      </c>
      <c r="H214" s="175">
        <v>34.6</v>
      </c>
      <c r="I214" s="175">
        <v>6300.57</v>
      </c>
      <c r="J214" s="175">
        <v>6300.57</v>
      </c>
    </row>
    <row r="215" spans="1:10" ht="15.75" customHeight="1">
      <c r="A215" s="173" t="s">
        <v>8518</v>
      </c>
      <c r="B215" s="174" t="s">
        <v>8519</v>
      </c>
      <c r="C215" s="174" t="s">
        <v>8520</v>
      </c>
      <c r="D215" s="173" t="s">
        <v>8521</v>
      </c>
      <c r="E215" s="174" t="s">
        <v>8522</v>
      </c>
      <c r="F215" s="175">
        <v>1</v>
      </c>
      <c r="G215" s="175">
        <v>4761.5600000000004</v>
      </c>
      <c r="H215" s="175">
        <v>34.6</v>
      </c>
      <c r="I215" s="175">
        <v>6409.06</v>
      </c>
      <c r="J215" s="175">
        <v>6409.06</v>
      </c>
    </row>
    <row r="216" spans="1:10" ht="15.75" customHeight="1">
      <c r="A216" s="173" t="s">
        <v>8523</v>
      </c>
      <c r="B216" s="174" t="s">
        <v>8524</v>
      </c>
      <c r="C216" s="174" t="s">
        <v>8525</v>
      </c>
      <c r="D216" s="173" t="s">
        <v>8526</v>
      </c>
      <c r="E216" s="174" t="s">
        <v>8527</v>
      </c>
      <c r="F216" s="175">
        <v>1</v>
      </c>
      <c r="G216" s="175">
        <v>1071.47</v>
      </c>
      <c r="H216" s="175">
        <v>34.6</v>
      </c>
      <c r="I216" s="175">
        <v>1442.2</v>
      </c>
      <c r="J216" s="175">
        <v>1442.2</v>
      </c>
    </row>
    <row r="217" spans="1:10" ht="15.75" customHeight="1">
      <c r="A217" s="173" t="s">
        <v>8528</v>
      </c>
      <c r="B217" s="174" t="s">
        <v>8529</v>
      </c>
      <c r="C217" s="174" t="s">
        <v>8530</v>
      </c>
      <c r="D217" s="173" t="s">
        <v>8531</v>
      </c>
      <c r="E217" s="174" t="s">
        <v>8532</v>
      </c>
      <c r="F217" s="175">
        <v>1</v>
      </c>
      <c r="G217" s="175">
        <v>5315.76</v>
      </c>
      <c r="H217" s="175">
        <v>34.6</v>
      </c>
      <c r="I217" s="175">
        <v>7155.01</v>
      </c>
      <c r="J217" s="175">
        <v>7155.01</v>
      </c>
    </row>
    <row r="218" spans="1:10" ht="19.5" customHeight="1">
      <c r="A218" s="171" t="s">
        <v>8533</v>
      </c>
      <c r="B218" s="257" t="s">
        <v>8534</v>
      </c>
      <c r="C218" s="218"/>
      <c r="D218" s="218"/>
      <c r="E218" s="218"/>
      <c r="F218" s="218"/>
      <c r="G218" s="218"/>
      <c r="H218" s="218"/>
      <c r="I218" s="219"/>
      <c r="J218" s="172">
        <v>3247099.26</v>
      </c>
    </row>
    <row r="219" spans="1:10" ht="15.75" customHeight="1">
      <c r="A219" s="173" t="s">
        <v>8535</v>
      </c>
      <c r="B219" s="174" t="s">
        <v>8536</v>
      </c>
      <c r="C219" s="174" t="s">
        <v>8537</v>
      </c>
      <c r="D219" s="173" t="s">
        <v>8538</v>
      </c>
      <c r="E219" s="174" t="s">
        <v>8539</v>
      </c>
      <c r="F219" s="175">
        <v>104.4</v>
      </c>
      <c r="G219" s="175">
        <v>173.99</v>
      </c>
      <c r="H219" s="175">
        <v>34.6</v>
      </c>
      <c r="I219" s="175">
        <v>234.19</v>
      </c>
      <c r="J219" s="175">
        <v>24449.439999999999</v>
      </c>
    </row>
    <row r="220" spans="1:10" ht="19.5" customHeight="1">
      <c r="A220" s="171" t="s">
        <v>8540</v>
      </c>
      <c r="B220" s="257" t="s">
        <v>8541</v>
      </c>
      <c r="C220" s="218"/>
      <c r="D220" s="218"/>
      <c r="E220" s="218"/>
      <c r="F220" s="218"/>
      <c r="G220" s="218"/>
      <c r="H220" s="218"/>
      <c r="I220" s="219"/>
      <c r="J220" s="172">
        <v>3222649.82</v>
      </c>
    </row>
    <row r="221" spans="1:10" ht="15.75" customHeight="1">
      <c r="A221" s="173" t="s">
        <v>8542</v>
      </c>
      <c r="B221" s="174" t="s">
        <v>8543</v>
      </c>
      <c r="C221" s="174" t="s">
        <v>8544</v>
      </c>
      <c r="D221" s="173" t="s">
        <v>8545</v>
      </c>
      <c r="E221" s="174" t="s">
        <v>8546</v>
      </c>
      <c r="F221" s="175">
        <v>2</v>
      </c>
      <c r="G221" s="175">
        <v>19393</v>
      </c>
      <c r="H221" s="175">
        <v>14.02</v>
      </c>
      <c r="I221" s="175">
        <v>22111.9</v>
      </c>
      <c r="J221" s="175">
        <v>44223.8</v>
      </c>
    </row>
    <row r="222" spans="1:10" ht="15.75" customHeight="1">
      <c r="A222" s="173" t="s">
        <v>8547</v>
      </c>
      <c r="B222" s="174" t="s">
        <v>8548</v>
      </c>
      <c r="C222" s="174" t="s">
        <v>8549</v>
      </c>
      <c r="D222" s="173" t="s">
        <v>8550</v>
      </c>
      <c r="E222" s="174" t="s">
        <v>8551</v>
      </c>
      <c r="F222" s="175">
        <v>1</v>
      </c>
      <c r="G222" s="175">
        <v>16290</v>
      </c>
      <c r="H222" s="175">
        <v>14.02</v>
      </c>
      <c r="I222" s="175">
        <v>18573.86</v>
      </c>
      <c r="J222" s="175">
        <v>18573.86</v>
      </c>
    </row>
    <row r="223" spans="1:10" ht="15.75" customHeight="1">
      <c r="A223" s="173" t="s">
        <v>8552</v>
      </c>
      <c r="B223" s="174" t="s">
        <v>8553</v>
      </c>
      <c r="C223" s="174" t="s">
        <v>8554</v>
      </c>
      <c r="D223" s="173" t="s">
        <v>8555</v>
      </c>
      <c r="E223" s="174" t="s">
        <v>8556</v>
      </c>
      <c r="F223" s="175">
        <v>1</v>
      </c>
      <c r="G223" s="175">
        <v>38679.54</v>
      </c>
      <c r="H223" s="175">
        <v>14.02</v>
      </c>
      <c r="I223" s="175">
        <v>44102.41</v>
      </c>
      <c r="J223" s="175">
        <v>44102.41</v>
      </c>
    </row>
    <row r="224" spans="1:10" ht="15.75" customHeight="1">
      <c r="A224" s="173" t="s">
        <v>8557</v>
      </c>
      <c r="B224" s="174" t="s">
        <v>8558</v>
      </c>
      <c r="C224" s="174" t="s">
        <v>8559</v>
      </c>
      <c r="D224" s="173" t="s">
        <v>8560</v>
      </c>
      <c r="E224" s="174" t="s">
        <v>8561</v>
      </c>
      <c r="F224" s="175">
        <v>1</v>
      </c>
      <c r="G224" s="175">
        <v>14728</v>
      </c>
      <c r="H224" s="175">
        <v>14.02</v>
      </c>
      <c r="I224" s="175">
        <v>16792.87</v>
      </c>
      <c r="J224" s="175">
        <v>16792.87</v>
      </c>
    </row>
    <row r="225" spans="1:10" ht="15.75" customHeight="1">
      <c r="A225" s="173" t="s">
        <v>8562</v>
      </c>
      <c r="B225" s="174" t="s">
        <v>8563</v>
      </c>
      <c r="C225" s="174" t="s">
        <v>8564</v>
      </c>
      <c r="D225" s="173" t="s">
        <v>8565</v>
      </c>
      <c r="E225" s="174" t="s">
        <v>8566</v>
      </c>
      <c r="F225" s="175">
        <v>2</v>
      </c>
      <c r="G225" s="175">
        <v>36741.53</v>
      </c>
      <c r="H225" s="175">
        <v>14.02</v>
      </c>
      <c r="I225" s="175">
        <v>41892.69</v>
      </c>
      <c r="J225" s="175">
        <v>83785.38</v>
      </c>
    </row>
    <row r="226" spans="1:10" ht="15.75" customHeight="1">
      <c r="A226" s="173" t="s">
        <v>8567</v>
      </c>
      <c r="B226" s="174" t="s">
        <v>8568</v>
      </c>
      <c r="C226" s="174" t="s">
        <v>8569</v>
      </c>
      <c r="D226" s="173" t="s">
        <v>8570</v>
      </c>
      <c r="E226" s="174" t="s">
        <v>8571</v>
      </c>
      <c r="F226" s="175">
        <v>1</v>
      </c>
      <c r="G226" s="175">
        <v>45831.19</v>
      </c>
      <c r="H226" s="175">
        <v>14.02</v>
      </c>
      <c r="I226" s="175">
        <v>52256.72</v>
      </c>
      <c r="J226" s="175">
        <v>52256.72</v>
      </c>
    </row>
    <row r="227" spans="1:10" ht="15.75" customHeight="1">
      <c r="A227" s="173" t="s">
        <v>8572</v>
      </c>
      <c r="B227" s="174" t="s">
        <v>8573</v>
      </c>
      <c r="C227" s="174" t="s">
        <v>8574</v>
      </c>
      <c r="D227" s="173" t="s">
        <v>8575</v>
      </c>
      <c r="E227" s="174" t="s">
        <v>8576</v>
      </c>
      <c r="F227" s="175">
        <v>1</v>
      </c>
      <c r="G227" s="175">
        <v>53755.87</v>
      </c>
      <c r="H227" s="175">
        <v>14.02</v>
      </c>
      <c r="I227" s="175">
        <v>61292.44</v>
      </c>
      <c r="J227" s="175">
        <v>61292.44</v>
      </c>
    </row>
    <row r="228" spans="1:10" ht="15.75" customHeight="1">
      <c r="A228" s="173" t="s">
        <v>8577</v>
      </c>
      <c r="B228" s="174" t="s">
        <v>8578</v>
      </c>
      <c r="C228" s="174" t="s">
        <v>8579</v>
      </c>
      <c r="D228" s="173" t="s">
        <v>8580</v>
      </c>
      <c r="E228" s="174" t="s">
        <v>8581</v>
      </c>
      <c r="F228" s="175">
        <v>462</v>
      </c>
      <c r="G228" s="175">
        <v>5084.59</v>
      </c>
      <c r="H228" s="175">
        <v>14.02</v>
      </c>
      <c r="I228" s="175">
        <v>5797.45</v>
      </c>
      <c r="J228" s="175">
        <v>2678421.9</v>
      </c>
    </row>
    <row r="229" spans="1:10" ht="15.75" customHeight="1">
      <c r="A229" s="173" t="s">
        <v>8582</v>
      </c>
      <c r="B229" s="174" t="s">
        <v>8583</v>
      </c>
      <c r="C229" s="174" t="s">
        <v>8584</v>
      </c>
      <c r="D229" s="173" t="s">
        <v>8585</v>
      </c>
      <c r="E229" s="174" t="s">
        <v>8586</v>
      </c>
      <c r="F229" s="175">
        <v>1</v>
      </c>
      <c r="G229" s="175">
        <v>28750</v>
      </c>
      <c r="H229" s="175">
        <v>14.02</v>
      </c>
      <c r="I229" s="175">
        <v>32780.75</v>
      </c>
      <c r="J229" s="175">
        <v>32780.75</v>
      </c>
    </row>
    <row r="230" spans="1:10" ht="15.75" customHeight="1">
      <c r="A230" s="173" t="s">
        <v>8587</v>
      </c>
      <c r="B230" s="174" t="s">
        <v>8588</v>
      </c>
      <c r="C230" s="174" t="s">
        <v>8589</v>
      </c>
      <c r="D230" s="173" t="s">
        <v>8590</v>
      </c>
      <c r="E230" s="174" t="s">
        <v>8591</v>
      </c>
      <c r="F230" s="175">
        <v>5</v>
      </c>
      <c r="G230" s="175">
        <v>24880</v>
      </c>
      <c r="H230" s="175">
        <v>14.02</v>
      </c>
      <c r="I230" s="175">
        <v>28368.18</v>
      </c>
      <c r="J230" s="175">
        <v>141840.9</v>
      </c>
    </row>
    <row r="231" spans="1:10" ht="15.75" customHeight="1">
      <c r="A231" s="173" t="s">
        <v>8592</v>
      </c>
      <c r="B231" s="174" t="s">
        <v>8593</v>
      </c>
      <c r="C231" s="174" t="s">
        <v>8594</v>
      </c>
      <c r="D231" s="173" t="s">
        <v>8595</v>
      </c>
      <c r="E231" s="174" t="s">
        <v>8596</v>
      </c>
      <c r="F231" s="175">
        <v>1</v>
      </c>
      <c r="G231" s="175">
        <v>29970</v>
      </c>
      <c r="H231" s="175">
        <v>14.02</v>
      </c>
      <c r="I231" s="175">
        <v>34171.79</v>
      </c>
      <c r="J231" s="175">
        <v>34171.79</v>
      </c>
    </row>
    <row r="232" spans="1:10" ht="15.75" customHeight="1">
      <c r="A232" s="173" t="s">
        <v>8597</v>
      </c>
      <c r="B232" s="174" t="s">
        <v>8598</v>
      </c>
      <c r="C232" s="174" t="s">
        <v>8599</v>
      </c>
      <c r="D232" s="173" t="s">
        <v>8600</v>
      </c>
      <c r="E232" s="174" t="s">
        <v>8601</v>
      </c>
      <c r="F232" s="175">
        <v>5</v>
      </c>
      <c r="G232" s="175">
        <v>576</v>
      </c>
      <c r="H232" s="175">
        <v>14.02</v>
      </c>
      <c r="I232" s="175">
        <v>656.76</v>
      </c>
      <c r="J232" s="175">
        <v>3283.8</v>
      </c>
    </row>
    <row r="233" spans="1:10" ht="15.75" customHeight="1">
      <c r="A233" s="173" t="s">
        <v>8602</v>
      </c>
      <c r="B233" s="174" t="s">
        <v>8603</v>
      </c>
      <c r="C233" s="174" t="s">
        <v>8604</v>
      </c>
      <c r="D233" s="173" t="s">
        <v>8605</v>
      </c>
      <c r="E233" s="174" t="s">
        <v>8606</v>
      </c>
      <c r="F233" s="175">
        <v>160</v>
      </c>
      <c r="G233" s="175">
        <v>60.97</v>
      </c>
      <c r="H233" s="175">
        <v>14.02</v>
      </c>
      <c r="I233" s="175">
        <v>69.52</v>
      </c>
      <c r="J233" s="175">
        <v>11123.2</v>
      </c>
    </row>
    <row r="234" spans="1:10" ht="19.5" customHeight="1">
      <c r="A234" s="171" t="s">
        <v>8607</v>
      </c>
      <c r="B234" s="257" t="s">
        <v>8608</v>
      </c>
      <c r="C234" s="218"/>
      <c r="D234" s="218"/>
      <c r="E234" s="218"/>
      <c r="F234" s="218"/>
      <c r="G234" s="218"/>
      <c r="H234" s="218"/>
      <c r="I234" s="219"/>
      <c r="J234" s="172">
        <v>346148.16</v>
      </c>
    </row>
    <row r="235" spans="1:10" ht="15.75" customHeight="1">
      <c r="A235" s="173" t="s">
        <v>8609</v>
      </c>
      <c r="B235" s="174" t="s">
        <v>8610</v>
      </c>
      <c r="C235" s="174" t="s">
        <v>8611</v>
      </c>
      <c r="D235" s="173" t="s">
        <v>8612</v>
      </c>
      <c r="E235" s="174" t="s">
        <v>8613</v>
      </c>
      <c r="F235" s="175">
        <v>6</v>
      </c>
      <c r="G235" s="175">
        <v>42861.34</v>
      </c>
      <c r="H235" s="175">
        <v>34.6</v>
      </c>
      <c r="I235" s="175">
        <v>57691.360000000001</v>
      </c>
      <c r="J235" s="175">
        <v>346148.16</v>
      </c>
    </row>
    <row r="236" spans="1:10" ht="15" customHeight="1">
      <c r="A236" s="136"/>
      <c r="B236" s="136"/>
      <c r="C236" s="136"/>
      <c r="D236" s="136"/>
      <c r="E236" s="136"/>
      <c r="F236" s="136"/>
      <c r="G236" s="136"/>
      <c r="H236" s="258" t="s">
        <v>8614</v>
      </c>
      <c r="I236" s="219"/>
      <c r="J236" s="172">
        <v>11548636.68</v>
      </c>
    </row>
    <row r="237" spans="1:10" ht="15.75" customHeight="1"/>
    <row r="238" spans="1:10" ht="15.75" customHeight="1"/>
    <row r="239" spans="1:10" ht="15.75" customHeight="1"/>
    <row r="240" spans="1:1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4">
    <mergeCell ref="A1:J1"/>
    <mergeCell ref="B3:I3"/>
    <mergeCell ref="B4:I4"/>
    <mergeCell ref="B5:I5"/>
    <mergeCell ref="B13:I13"/>
    <mergeCell ref="B21:I21"/>
    <mergeCell ref="B22:I22"/>
    <mergeCell ref="B25:I25"/>
    <mergeCell ref="B32:I32"/>
    <mergeCell ref="B47:I47"/>
    <mergeCell ref="B52:I52"/>
    <mergeCell ref="B67:I67"/>
    <mergeCell ref="B73:I73"/>
    <mergeCell ref="B74:I74"/>
    <mergeCell ref="B79:I79"/>
    <mergeCell ref="B84:I84"/>
    <mergeCell ref="B88:I88"/>
    <mergeCell ref="B89:I89"/>
    <mergeCell ref="B91:I91"/>
    <mergeCell ref="B93:I93"/>
    <mergeCell ref="B106:I106"/>
    <mergeCell ref="B203:I203"/>
    <mergeCell ref="B210:I210"/>
    <mergeCell ref="B218:I218"/>
    <mergeCell ref="B220:I220"/>
    <mergeCell ref="B234:I234"/>
    <mergeCell ref="H236:I236"/>
    <mergeCell ref="B116:I116"/>
    <mergeCell ref="B122:I122"/>
    <mergeCell ref="B127:I127"/>
    <mergeCell ref="B135:I135"/>
    <mergeCell ref="B154:I154"/>
    <mergeCell ref="B170:I170"/>
    <mergeCell ref="B202:I202"/>
  </mergeCells>
  <pageMargins left="0.27559055118110237" right="0.27559055118110237" top="0.27559055118110237" bottom="0.27559055118110237" header="0" footer="0"/>
  <pageSetup scale="9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10</vt:i4>
      </vt:variant>
      <vt:variant>
        <vt:lpstr>Intervalos Nomeados</vt:lpstr>
      </vt:variant>
      <vt:variant>
        <vt:i4>1</vt:i4>
      </vt:variant>
    </vt:vector>
  </HeadingPairs>
  <TitlesOfParts>
    <vt:vector size="11" baseType="lpstr">
      <vt:lpstr>MAPA DESTINACAO</vt:lpstr>
      <vt:lpstr>MAPADEPRECOS</vt:lpstr>
      <vt:lpstr>CONOGRAMA</vt:lpstr>
      <vt:lpstr>CURVA ABC</vt:lpstr>
      <vt:lpstr>BDI SEM desoneração</vt:lpstr>
      <vt:lpstr>PLANILHA SEM DESONERACAO</vt:lpstr>
      <vt:lpstr>CPU SEM DESONERACAO</vt:lpstr>
      <vt:lpstr>BDI DESONERADO</vt:lpstr>
      <vt:lpstr>PLANI;HA DESONERADA</vt:lpstr>
      <vt:lpstr>CPU DESONERADO</vt:lpstr>
      <vt:lpstr>JR_PAGE_ANCHOR_0_1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Guilherme Venturin Guizardi</dc:creator>
  <cp:lastModifiedBy>Nettie Alves Paulo de Moraes</cp:lastModifiedBy>
  <cp:lastPrinted>2021-06-22T14:18:43Z</cp:lastPrinted>
  <dcterms:created xsi:type="dcterms:W3CDTF">2021-10-13T18:37:45Z</dcterms:created>
  <dcterms:modified xsi:type="dcterms:W3CDTF">2021-10-13T18:37:45Z</dcterms:modified>
</cp:coreProperties>
</file>